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73" documentId="13_ncr:1_{F6CB121F-512D-4AA6-A0C1-0FB36C537598}" xr6:coauthVersionLast="47" xr6:coauthVersionMax="47" xr10:uidLastSave="{7AADCF86-2B4B-4AB2-BD5A-863FB361DFD0}"/>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<sst xmlns="http://schemas.openxmlformats.org/spreadsheetml/2006/main" count="178596" uniqueCount="39083">
  <si>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</si>
  <si>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</si>
  <si>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</si>
  <si>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</si>
  <si>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</si>
  <si>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</si>
  <si>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</si>
  <si>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</si>
  <si>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</si>
  <si>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</si>
  <si>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</si>
  <si>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</si>
  <si>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</si>
  <si>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</si>
  <si>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</si>
  <si>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</si>
  <si>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</si>
  <si>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</si>
  <si>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</si>
  <si>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</si>
  <si>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</si>
  <si>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</si>
  <si>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</si>
  <si>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</si>
  <si>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</si>
  <si>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</si>
  <si>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</si>
  <si>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</si>
  <si>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</si>
  <si>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</si>
  <si>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</si>
  <si>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</si>
  <si>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</si>
  <si>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</si>
  <si>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</si>
  <si>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</si>
  <si>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</si>
  <si>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</si>
  <si>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</si>
  <si>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</si>
  <si>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</si>
  <si>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</si>
  <si>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</si>
  <si>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</si>
  <si>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</si>
  <si>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</si>
  <si>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</si>
  <si>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</si>
  <si>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</si>
  <si>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</si>
  <si>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</si>
  <si>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</si>
  <si>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</si>
  <si>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</si>
  <si>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</si>
  <si>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</si>
  <si>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</si>
  <si>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</si>
  <si>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</si>
  <si>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</si>
  <si>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</si>
  <si>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</si>
  <si>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</si>
  <si>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</si>
  <si>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</si>
  <si>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</si>
  <si>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</si>
  <si>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</si>
  <si>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</si>
  <si>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</si>
  <si>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</si>
  <si>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</si>
  <si>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</si>
  <si>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</si>
  <si>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</si>
  <si>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</si>
  <si>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</si>
  <si>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</si>
  <si>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</si>
  <si>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</si>
  <si>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</si>
  <si>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</si>
  <si>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</si>
  <si>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</si>
  <si>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</si>
  <si>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</si>
  <si>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</si>
  <si>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</si>
  <si>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</si>
  <si>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</si>
  <si>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</si>
  <si>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</si>
  <si>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</si>
  <si>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</si>
  <si>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</si>
  <si>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</si>
  <si>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</si>
  <si>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</si>
  <si>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</si>
  <si>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</si>
  <si>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</si>
  <si>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</si>
  <si>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</si>
  <si>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</si>
  <si>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</si>
  <si>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</si>
  <si>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</si>
  <si>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</si>
  <si>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</si>
  <si>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</si>
  <si>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</si>
  <si>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</si>
  <si>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</si>
  <si>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</si>
  <si>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</si>
  <si>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</si>
  <si>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</si>
  <si>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</si>
  <si>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</si>
  <si>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</si>
  <si>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</si>
  <si>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</si>
  <si>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</si>
  <si>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</si>
  <si>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</si>
  <si>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</si>
  <si>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</si>
  <si>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</si>
  <si>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</si>
  <si>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</si>
  <si>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</si>
  <si>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</si>
  <si>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</si>
  <si>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</si>
  <si>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</si>
  <si>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</si>
  <si>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</si>
  <si>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</si>
  <si>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</si>
  <si>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</si>
  <si>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</si>
  <si>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</si>
  <si>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</si>
  <si>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</si>
  <si>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</si>
  <si>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</si>
  <si>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</si>
  <si>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</si>
  <si>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</si>
  <si>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</si>
  <si>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</si>
  <si>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</si>
  <si>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</si>
  <si>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</si>
  <si>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</si>
  <si>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</si>
  <si>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</si>
  <si>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</si>
  <si>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</si>
  <si>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</si>
  <si>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</si>
  <si>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</si>
  <si>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</si>
  <si>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</si>
  <si>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</si>
  <si>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</si>
  <si>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</si>
  <si>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</si>
  <si>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</si>
  <si>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</si>
  <si>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</si>
  <si>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</si>
  <si>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</si>
  <si>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</si>
  <si>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</si>
  <si>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</si>
  <si>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</si>
  <si>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</si>
  <si>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</si>
  <si>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</si>
  <si>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</si>
  <si>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</si>
  <si>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</si>
  <si>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</si>
  <si>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</si>
  <si>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</si>
  <si>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</si>
  <si>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</si>
  <si>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</si>
  <si>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</si>
  <si>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</si>
  <si>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</si>
  <si>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</si>
  <si>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</si>
  <si>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</si>
  <si>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</si>
  <si>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</si>
  <si>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</si>
  <si>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</si>
  <si>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</si>
  <si>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</si>
  <si>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</si>
  <si>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</si>
  <si>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</si>
  <si>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</si>
  <si>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</si>
  <si>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</si>
  <si>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</si>
  <si>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</si>
  <si>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</si>
  <si>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</si>
  <si>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</si>
  <si>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</si>
  <si>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</si>
  <si>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</si>
  <si>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</si>
  <si>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</si>
  <si>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</si>
  <si>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</si>
  <si>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</si>
  <si>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</si>
  <si>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</si>
  <si>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</si>
  <si>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</si>
  <si>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</si>
  <si>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</si>
  <si>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</si>
  <si>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</si>
  <si>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</si>
  <si>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</si>
  <si>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</si>
  <si>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</si>
  <si>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</si>
  <si>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</si>
  <si>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</si>
  <si>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</si>
  <si>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</si>
  <si>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</si>
  <si>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</si>
  <si>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</si>
  <si>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</si>
  <si>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</si>
  <si>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</si>
  <si>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</si>
  <si>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</si>
  <si>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</si>
  <si>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</si>
  <si>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</si>
  <si>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</si>
  <si>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</si>
  <si>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</si>
  <si>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</si>
  <si>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</si>
  <si>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</si>
  <si>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</si>
  <si>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</si>
  <si>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</si>
  <si>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</si>
  <si>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</si>
  <si>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</si>
  <si>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</si>
  <si>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</si>
  <si>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</si>
  <si>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</si>
  <si>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</si>
  <si>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</si>
  <si>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</si>
  <si>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</si>
  <si>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</si>
  <si>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</si>
  <si>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</si>
  <si>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</si>
  <si>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</si>
  <si>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</si>
  <si>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</si>
  <si>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</si>
  <si>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</si>
  <si>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</si>
  <si>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</si>
  <si>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</si>
  <si>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</si>
  <si>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</si>
  <si>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</si>
  <si>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</si>
  <si>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</si>
  <si>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</si>
  <si>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</si>
  <si>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</si>
  <si>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</si>
  <si>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</si>
  <si>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</si>
  <si>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</si>
  <si>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</si>
  <si>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</si>
  <si>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</si>
  <si>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</si>
  <si>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</si>
  <si>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</si>
  <si>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</si>
  <si>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</si>
  <si>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</si>
  <si>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</si>
  <si>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</si>
  <si>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</si>
  <si>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</si>
  <si>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</si>
  <si>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</si>
  <si>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</si>
  <si>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</si>
  <si>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</si>
  <si>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</si>
  <si>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</si>
  <si>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</si>
  <si>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</si>
  <si>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</si>
  <si>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</si>
  <si>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</si>
  <si>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</si>
  <si>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</si>
  <si>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</si>
  <si>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</si>
  <si>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</si>
  <si>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</si>
  <si>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</si>
  <si>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</si>
  <si>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</si>
  <si>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</si>
  <si>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</si>
  <si>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</si>
  <si>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</si>
  <si>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</si>
  <si>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</si>
  <si>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</si>
  <si>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</si>
  <si>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</si>
  <si>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</si>
  <si>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</si>
  <si>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</si>
  <si>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</si>
  <si>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</si>
  <si>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</si>
  <si>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</si>
  <si>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</si>
  <si>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</si>
  <si>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</si>
  <si>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</si>
  <si>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</si>
  <si>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</si>
  <si>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</si>
  <si>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</si>
  <si>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</si>
  <si>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</si>
  <si>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</si>
  <si>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</si>
  <si>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</si>
  <si>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</si>
  <si>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</si>
  <si>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</si>
  <si>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</si>
  <si>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</si>
  <si>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</si>
  <si>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</si>
  <si>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</si>
  <si>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</si>
  <si>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</si>
  <si>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</si>
  <si>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</si>
  <si>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</si>
  <si>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</si>
  <si>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</si>
  <si>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</si>
  <si>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</si>
  <si>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</si>
  <si>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</si>
  <si>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</si>
  <si>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</si>
  <si>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</si>
  <si>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</si>
  <si>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</si>
  <si>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</si>
  <si>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</si>
  <si>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</si>
  <si>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</si>
  <si>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</si>
  <si>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</si>
  <si>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</si>
  <si>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</si>
  <si>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</si>
  <si>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</si>
  <si>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</si>
  <si>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</si>
  <si>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</si>
  <si>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</si>
  <si>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</si>
  <si>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</si>
  <si>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</si>
  <si>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</si>
  <si>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</si>
  <si>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</si>
  <si>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</si>
  <si>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</si>
  <si>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</si>
  <si>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</si>
  <si>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</si>
  <si>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</si>
  <si>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</si>
  <si>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</si>
  <si>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</si>
  <si>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</si>
  <si>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</si>
  <si>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</si>
  <si>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</si>
  <si>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</si>
  <si>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</si>
  <si>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</si>
  <si>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</si>
  <si>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</si>
  <si>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</si>
  <si>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</si>
  <si>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</si>
  <si>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</si>
  <si>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</si>
  <si>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</si>
  <si>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</si>
  <si>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</si>
  <si>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</si>
  <si>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</si>
  <si>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</si>
  <si>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</si>
  <si>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</si>
  <si>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</si>
  <si>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</si>
  <si>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</si>
  <si>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</si>
  <si>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</si>
  <si>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</si>
  <si>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</si>
  <si>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</si>
  <si>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</si>
  <si>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</si>
  <si>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</si>
  <si>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</si>
  <si>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</si>
  <si>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</si>
  <si>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</si>
  <si>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</si>
  <si>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</si>
  <si>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</si>
  <si>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</si>
  <si>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</si>
  <si>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</si>
  <si>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</si>
  <si>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</si>
  <si>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</si>
  <si>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</si>
  <si>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</si>
  <si>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</si>
  <si>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</si>
  <si>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</si>
  <si>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</si>
  <si>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</si>
  <si>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</si>
  <si>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</si>
  <si>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</si>
  <si>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</si>
  <si>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</si>
  <si>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</si>
  <si>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</si>
  <si>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</si>
  <si>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</si>
  <si>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</si>
  <si>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</si>
  <si>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</si>
  <si>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</si>
  <si>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</si>
  <si>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</si>
  <si>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</si>
  <si>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</si>
  <si>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</si>
  <si>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</si>
  <si>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</si>
  <si>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</si>
  <si>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</si>
  <si>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</si>
  <si>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</si>
  <si>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</si>
  <si>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</si>
  <si>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</si>
  <si>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</si>
  <si>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</si>
  <si>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</si>
  <si>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</si>
  <si>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</si>
  <si>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</si>
  <si>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</si>
  <si>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</si>
  <si>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</si>
  <si>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</si>
  <si>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</si>
  <si>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</si>
  <si>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</si>
  <si>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</si>
  <si>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</si>
  <si>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</si>
  <si>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</si>
  <si>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</si>
  <si>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</si>
  <si>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</si>
  <si>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</si>
  <si>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</si>
  <si>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</si>
  <si>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</si>
  <si>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</si>
  <si>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</si>
  <si>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</si>
  <si>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</si>
  <si>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</si>
  <si>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</si>
  <si>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</si>
  <si>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</si>
  <si>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</si>
  <si>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</si>
  <si>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</si>
  <si>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</si>
  <si>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</si>
  <si>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</si>
  <si>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</si>
  <si>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</si>
  <si>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</si>
  <si>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</si>
  <si>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</si>
  <si>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</si>
  <si>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</si>
  <si>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</si>
  <si>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</si>
  <si>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</si>
  <si>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</si>
  <si>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</si>
  <si>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</si>
  <si>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</si>
  <si>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</si>
  <si>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</si>
  <si>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</si>
  <si>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</si>
  <si>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</si>
  <si>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</si>
  <si>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</si>
  <si>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</si>
  <si>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</si>
  <si>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</si>
  <si>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</si>
  <si>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</si>
  <si>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</si>
  <si>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</si>
  <si>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</si>
  <si>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</si>
  <si>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</si>
  <si>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</si>
  <si>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</si>
  <si>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</si>
  <si>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</si>
  <si>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</si>
  <si>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</si>
  <si>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</si>
  <si>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</si>
  <si>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</si>
  <si>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</si>
  <si>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</si>
  <si>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</si>
  <si>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</si>
  <si>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</si>
  <si>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</si>
  <si>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</si>
  <si>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</si>
  <si>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</si>
  <si>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</si>
  <si>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</si>
  <si>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</si>
  <si>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</si>
  <si>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</si>
  <si>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</si>
  <si>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</si>
  <si>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</si>
  <si>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</si>
  <si>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</si>
  <si>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</si>
  <si>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</si>
  <si>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</si>
  <si>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</si>
  <si>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</si>
  <si>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</si>
  <si>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</si>
  <si>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</si>
  <si>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</si>
  <si>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</si>
  <si>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</si>
  <si>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</si>
  <si>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</si>
  <si>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</si>
  <si>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</si>
  <si>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</si>
  <si>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</si>
  <si>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</si>
  <si>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</si>
  <si>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</si>
  <si>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</si>
  <si>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</si>
  <si>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</si>
  <si>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</si>
  <si>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</si>
  <si>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</si>
  <si>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</si>
  <si>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</si>
  <si>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</si>
  <si>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</si>
  <si>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</si>
  <si>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</si>
  <si>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</si>
  <si>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</si>
  <si>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</si>
  <si>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</si>
  <si>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</si>
  <si>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</si>
  <si>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</si>
  <si>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</si>
  <si>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</si>
  <si>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</si>
  <si>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</si>
  <si>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</si>
  <si>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</si>
  <si>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</si>
  <si>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</si>
  <si>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</si>
  <si>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</si>
  <si>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</si>
  <si>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</si>
  <si>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</si>
  <si>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</si>
  <si>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</si>
  <si>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</si>
  <si>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</si>
  <si>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</si>
  <si>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</si>
  <si>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</si>
  <si>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</si>
  <si>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</si>
  <si>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</si>
  <si>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</si>
  <si>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</si>
  <si>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</si>
  <si>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</si>
  <si>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</si>
  <si>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</si>
  <si>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</si>
  <si>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</si>
  <si>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</si>
  <si>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</si>
  <si>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</si>
  <si>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</si>
  <si>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</si>
  <si>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</si>
  <si>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</si>
  <si>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</si>
  <si>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</si>
  <si>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</si>
  <si>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</si>
  <si>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</si>
  <si>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</si>
  <si>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</si>
  <si>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</si>
  <si>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</si>
  <si>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</si>
  <si>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</si>
  <si>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</si>
  <si>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</si>
  <si>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</si>
  <si>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</si>
  <si>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</si>
  <si>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</si>
  <si>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</si>
  <si>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</si>
  <si>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</si>
  <si>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</si>
  <si>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</si>
  <si>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</si>
  <si>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</si>
  <si>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</si>
  <si>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</si>
  <si>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</si>
  <si>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</si>
  <si>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</si>
  <si>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</si>
  <si>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</si>
  <si>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</si>
  <si>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</si>
  <si>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</si>
  <si>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</si>
  <si>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</si>
  <si>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</si>
  <si>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</si>
  <si>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</si>
  <si>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</si>
  <si>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</si>
  <si>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</si>
  <si>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</si>
  <si>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</si>
  <si>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</si>
  <si>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</si>
  <si>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</si>
  <si>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</si>
  <si>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</si>
  <si>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</si>
  <si>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</si>
  <si>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</si>
  <si>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</si>
  <si>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</si>
  <si>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</si>
  <si>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</si>
  <si>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</si>
  <si>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</si>
  <si>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</si>
  <si>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</si>
  <si>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</si>
  <si>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</si>
  <si>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</si>
  <si>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</si>
  <si>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</si>
  <si>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</si>
  <si>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</si>
  <si>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</si>
  <si>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</si>
  <si>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</si>
  <si>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</si>
  <si>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</si>
  <si>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</si>
  <si>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</si>
  <si>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</si>
  <si>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</si>
  <si>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</si>
  <si>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</si>
  <si>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</si>
  <si>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</si>
  <si>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</si>
  <si>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</si>
  <si>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</si>
  <si>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</si>
  <si>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</si>
  <si>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</si>
  <si>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</si>
  <si>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</si>
  <si>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</si>
  <si>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</si>
  <si>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</si>
  <si>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</si>
  <si>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</si>
  <si>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</si>
  <si>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</si>
  <si>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</si>
  <si>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</si>
  <si>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</si>
  <si>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</si>
  <si>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</si>
  <si>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</si>
  <si>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</si>
  <si>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</si>
  <si>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</si>
  <si>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</si>
  <si>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</si>
  <si>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</si>
  <si>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</si>
  <si>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</si>
  <si>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</si>
  <si>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</si>
  <si>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</si>
  <si>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</si>
  <si>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</si>
  <si>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</si>
  <si>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</si>
  <si>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</si>
  <si>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</si>
  <si>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</si>
  <si>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</si>
  <si>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</si>
  <si>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</si>
  <si>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</si>
  <si>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</si>
  <si>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</si>
  <si>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</si>
  <si>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</si>
  <si>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</si>
  <si>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</si>
  <si>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</si>
  <si>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</si>
  <si>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</si>
  <si>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</si>
  <si>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</si>
  <si>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</si>
  <si>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</si>
  <si>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</si>
  <si>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</si>
  <si>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</si>
  <si>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</si>
  <si>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</si>
  <si>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</si>
  <si>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</si>
  <si>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</si>
  <si>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</si>
  <si>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</si>
  <si>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</si>
  <si>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</si>
  <si>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</si>
  <si>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</si>
  <si>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</si>
  <si>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</si>
  <si>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</si>
  <si>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</si>
  <si>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</si>
  <si>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</si>
  <si>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</si>
  <si>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</si>
  <si>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</si>
  <si>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</si>
  <si>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</si>
  <si>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</si>
  <si>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</si>
  <si>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</si>
  <si>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</si>
  <si>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</si>
  <si>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</si>
  <si>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</si>
  <si>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</si>
  <si>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</si>
  <si>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</si>
  <si>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</si>
  <si>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</si>
  <si>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</si>
  <si>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</si>
  <si>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</si>
  <si>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</si>
  <si>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</si>
  <si>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</si>
  <si>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</si>
  <si>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</si>
  <si>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</si>
  <si>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</si>
  <si>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</si>
  <si>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</si>
  <si>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</si>
  <si>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</si>
  <si>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</si>
  <si>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</si>
  <si>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</si>
  <si>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</si>
  <si>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</si>
  <si>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</si>
  <si>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</si>
  <si>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</si>
  <si>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</si>
  <si>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</si>
  <si>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</si>
  <si>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</si>
  <si>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</si>
  <si>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</si>
  <si>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</si>
  <si>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</si>
  <si>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</si>
  <si>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</si>
  <si>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</si>
  <si>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</si>
  <si>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</si>
  <si>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</si>
  <si>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</si>
  <si>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</si>
  <si>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</si>
  <si>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</si>
  <si>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</si>
  <si>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</si>
  <si>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</si>
  <si>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</si>
  <si>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</si>
  <si>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</si>
  <si>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</si>
  <si>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</si>
  <si>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</si>
  <si>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</si>
  <si>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</si>
  <si>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</si>
  <si>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</si>
  <si>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</si>
  <si>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</si>
  <si>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</si>
  <si>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</si>
  <si>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</si>
  <si>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</si>
  <si>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</si>
  <si>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</si>
  <si>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</si>
  <si>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</si>
  <si>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</si>
  <si>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</si>
  <si>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</si>
  <si>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</si>
  <si>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</si>
  <si>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</si>
  <si>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</si>
  <si>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</si>
  <si>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</si>
  <si>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</si>
  <si>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</si>
  <si>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</si>
  <si>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</si>
  <si>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</si>
  <si>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</si>
  <si>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</si>
  <si>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</si>
  <si>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</si>
  <si>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</si>
  <si>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</si>
  <si>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</si>
  <si>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</si>
  <si>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</si>
  <si>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</si>
  <si>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</si>
  <si>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</si>
  <si>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</si>
  <si>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</si>
  <si>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</si>
  <si>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</si>
  <si>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</si>
  <si>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</si>
  <si>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</si>
  <si>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</si>
  <si>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</si>
  <si>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</si>
  <si>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</si>
  <si>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</si>
  <si>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</si>
  <si>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</si>
  <si>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</si>
  <si>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</si>
  <si>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</si>
  <si>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</si>
  <si>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</si>
  <si>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</si>
  <si>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</si>
  <si>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</si>
  <si>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</si>
  <si>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</si>
  <si>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</si>
  <si>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</si>
  <si>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</si>
  <si>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</si>
  <si>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</si>
  <si>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</si>
  <si>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</si>
  <si>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</si>
  <si>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</si>
  <si>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</si>
  <si>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</si>
  <si>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</si>
  <si>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</si>
  <si>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</si>
  <si>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</si>
  <si>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</si>
  <si>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</si>
  <si>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</si>
  <si>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</si>
  <si>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</si>
  <si>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</si>
  <si>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</si>
  <si>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</si>
  <si>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</si>
  <si>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</si>
  <si>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</si>
  <si>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</si>
  <si>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</si>
  <si>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</si>
  <si>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</si>
  <si>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</si>
  <si>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</si>
  <si>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</si>
  <si>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</si>
  <si>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</si>
  <si>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</si>
  <si>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</si>
  <si>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</si>
  <si>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</si>
  <si>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</si>
  <si>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</si>
  <si>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</si>
  <si>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</si>
  <si>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</si>
  <si>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</si>
  <si>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</si>
  <si>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</si>
  <si>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</si>
  <si>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</si>
  <si>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</si>
  <si>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</si>
  <si>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</si>
  <si>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</si>
  <si>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</si>
  <si>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</si>
  <si>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</si>
  <si>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</si>
  <si>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</si>
  <si>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</si>
  <si>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</si>
  <si>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</si>
  <si>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</si>
  <si>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</si>
  <si>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</si>
  <si>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</si>
  <si>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</si>
  <si>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</si>
  <si>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</si>
  <si>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</si>
  <si>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</si>
  <si>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</si>
  <si>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</si>
  <si>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</si>
  <si>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</si>
  <si>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</si>
  <si>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</si>
  <si>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</si>
  <si>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</si>
  <si>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</si>
  <si>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</si>
  <si>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</si>
  <si>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</si>
  <si>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</si>
  <si>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</si>
  <si>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</si>
  <si>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</si>
  <si>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</si>
  <si>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</si>
  <si>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</si>
  <si>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</si>
  <si>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</si>
  <si>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</si>
  <si>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</si>
  <si>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</si>
  <si>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</si>
  <si>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</si>
  <si>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</si>
  <si>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</si>
  <si>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</si>
  <si>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</si>
  <si>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</si>
  <si>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</si>
  <si>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</si>
  <si>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</si>
  <si>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</si>
  <si>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</si>
  <si>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</si>
  <si>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</si>
  <si>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</si>
  <si>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</si>
  <si>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</si>
  <si>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</si>
  <si>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</si>
  <si>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</si>
  <si>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</si>
  <si>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</si>
  <si>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</si>
  <si>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</si>
  <si>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</si>
  <si>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</si>
  <si>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</si>
  <si>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</si>
  <si>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</si>
  <si>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</si>
  <si>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</si>
  <si>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</si>
  <si>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</si>
  <si>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</si>
  <si>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</si>
  <si>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</si>
  <si>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</si>
  <si>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</si>
  <si>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</si>
  <si>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</si>
  <si>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</si>
  <si>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</si>
  <si>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</si>
  <si>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</si>
  <si>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</si>
  <si>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</si>
  <si>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</si>
  <si>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</si>
  <si>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</si>
  <si>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</si>
  <si>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</si>
  <si>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</si>
  <si>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</si>
  <si>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</si>
  <si>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</si>
  <si>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</si>
  <si>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</si>
  <si>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</si>
  <si>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</si>
  <si>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</si>
  <si>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</si>
  <si>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</si>
  <si>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</si>
  <si>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</si>
  <si>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</si>
  <si>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</si>
  <si>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</si>
  <si>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</si>
  <si>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</si>
  <si>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</si>
  <si>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</si>
  <si>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</si>
  <si>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</si>
  <si>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</si>
  <si>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</si>
  <si>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</si>
  <si>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</si>
  <si>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</si>
  <si>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</si>
  <si>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</si>
  <si>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</si>
  <si>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</si>
  <si>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</si>
  <si>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</si>
  <si>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</si>
  <si>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</si>
  <si>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</si>
  <si>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</si>
  <si>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</si>
  <si>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</si>
  <si>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</si>
  <si>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</si>
  <si>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</si>
  <si>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</si>
  <si>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</si>
  <si>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</si>
  <si>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</si>
  <si>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</si>
  <si>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</si>
  <si>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</si>
  <si>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</si>
  <si>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</si>
  <si>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</si>
  <si>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</si>
  <si>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</si>
  <si>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</si>
  <si>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</si>
  <si>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</si>
  <si>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</si>
  <si>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</si>
  <si>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</si>
  <si>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</si>
  <si>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</si>
  <si>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</si>
  <si>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</si>
  <si>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</si>
  <si>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</si>
  <si>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</si>
  <si>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</si>
  <si>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</si>
  <si>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</si>
  <si>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</si>
  <si>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</si>
  <si>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</si>
  <si>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</si>
  <si>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</si>
  <si>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</si>
  <si>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</si>
  <si>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</si>
  <si>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</si>
  <si>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</si>
  <si>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</si>
  <si>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</si>
  <si>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</si>
  <si>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</si>
  <si>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</si>
  <si>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</si>
  <si>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</si>
  <si>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</si>
  <si>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</si>
  <si>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</si>
  <si>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</si>
  <si>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</si>
  <si>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</si>
  <si>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</si>
  <si>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</si>
  <si>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</si>
  <si>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</si>
  <si>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</si>
  <si>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</si>
  <si>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</si>
  <si>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</si>
  <si>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</si>
  <si>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</si>
  <si>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</si>
  <si>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</si>
  <si>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</si>
  <si>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</si>
  <si>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</si>
  <si>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</si>
  <si>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</si>
  <si>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</si>
  <si>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</si>
  <si>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</si>
  <si>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</si>
  <si>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</si>
  <si>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</si>
  <si>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</si>
  <si>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</si>
  <si>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</si>
  <si>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</si>
  <si>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</si>
  <si>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</si>
  <si>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</si>
  <si>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</si>
  <si>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</si>
  <si>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</si>
  <si>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</si>
  <si>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</si>
  <si>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</si>
  <si>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</si>
  <si>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</si>
  <si>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</si>
  <si>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</si>
  <si>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</si>
  <si>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</si>
  <si>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</si>
  <si>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</si>
  <si>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</si>
  <si>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</si>
  <si>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</si>
  <si>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</si>
  <si>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</si>
  <si>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</si>
  <si>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</si>
  <si>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</si>
  <si>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</si>
  <si>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</si>
  <si>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</si>
  <si>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</si>
  <si>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</si>
  <si>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</si>
  <si>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</si>
  <si>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</si>
  <si>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</si>
  <si>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</si>
  <si>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</si>
  <si>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</si>
  <si>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</si>
  <si>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</si>
  <si>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</si>
  <si>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</si>
  <si>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</si>
  <si>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</si>
  <si>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</si>
  <si>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</si>
  <si>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</si>
  <si>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</si>
  <si>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</si>
  <si>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</si>
  <si>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</si>
  <si>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</si>
  <si>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</si>
  <si>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</si>
  <si>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</si>
  <si>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</si>
  <si>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</si>
  <si>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</si>
  <si>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</si>
  <si>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</si>
  <si>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</si>
  <si>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</si>
  <si>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</si>
  <si>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</si>
  <si>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</si>
  <si>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</si>
  <si>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</si>
  <si>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</si>
  <si>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</si>
  <si>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</si>
  <si>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</si>
  <si>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</si>
  <si>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</si>
  <si>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</si>
  <si>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</si>
  <si>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</si>
  <si>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</si>
  <si>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</si>
  <si>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</si>
  <si>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</si>
  <si>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</si>
  <si>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</si>
  <si>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</si>
  <si>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</si>
  <si>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</si>
  <si>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</si>
  <si>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</si>
  <si>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</si>
  <si>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</si>
  <si>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</si>
  <si>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</si>
  <si>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</si>
  <si>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</si>
  <si>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</si>
  <si>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</si>
  <si>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</si>
  <si>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</si>
  <si>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</si>
  <si>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</si>
  <si>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</si>
  <si>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</si>
  <si>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</si>
  <si>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</si>
  <si>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</si>
  <si>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</si>
  <si>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</si>
  <si>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</si>
  <si>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</si>
  <si>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</si>
  <si>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</si>
  <si>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</si>
  <si>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</si>
  <si>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</si>
  <si>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</si>
  <si>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</si>
  <si>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</si>
  <si>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</si>
  <si>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</si>
  <si>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</si>
  <si>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</si>
  <si>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</si>
  <si>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</si>
  <si>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</si>
  <si>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</si>
  <si>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</si>
  <si>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</si>
  <si>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</si>
  <si>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</si>
  <si>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</si>
  <si>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</si>
  <si>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</si>
  <si>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</si>
  <si>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</si>
  <si>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</si>
  <si>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</si>
  <si>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</si>
  <si>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</si>
  <si>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</si>
  <si>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</si>
  <si>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</si>
  <si>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</si>
  <si>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</si>
  <si>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</si>
  <si>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</si>
  <si>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</si>
  <si>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</si>
  <si>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</si>
  <si>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</si>
  <si>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</si>
  <si>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</si>
  <si>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</si>
  <si>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</si>
  <si>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</si>
  <si>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</si>
  <si>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</si>
  <si>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</si>
  <si>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</si>
  <si>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</si>
  <si>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</si>
  <si>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</si>
  <si>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</si>
  <si>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</si>
  <si>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</si>
  <si>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</si>
  <si>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</si>
  <si>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</si>
  <si>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</si>
  <si>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</si>
  <si>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</si>
  <si>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</si>
  <si>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</si>
  <si>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</si>
  <si>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</si>
  <si>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</si>
  <si>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</si>
  <si>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</si>
  <si>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</si>
  <si>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</si>
  <si>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</si>
  <si>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</si>
  <si>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</si>
  <si>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</si>
  <si>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</si>
  <si>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</si>
  <si>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</si>
  <si>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</si>
  <si>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</si>
  <si>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</si>
  <si>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</si>
  <si>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</si>
  <si>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</si>
  <si>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</si>
  <si>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</si>
  <si>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</si>
  <si>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</si>
  <si>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</si>
  <si>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</si>
  <si>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</si>
  <si>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</si>
  <si>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</si>
  <si>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</si>
  <si>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</si>
  <si>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</si>
  <si>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</si>
  <si>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</si>
  <si>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</si>
  <si>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</si>
  <si>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</si>
  <si>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</si>
  <si>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</si>
  <si>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</si>
  <si>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</si>
  <si>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</si>
  <si>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</si>
  <si>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</si>
  <si>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</si>
  <si>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</si>
  <si>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</si>
  <si>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</si>
  <si>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</si>
  <si>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</si>
  <si>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</si>
  <si>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</si>
  <si>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</si>
  <si>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</si>
  <si>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</si>
  <si>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</si>
  <si>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</si>
  <si>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</si>
  <si>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</si>
  <si>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</si>
  <si>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</si>
  <si>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</si>
  <si>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</si>
  <si>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</si>
  <si>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</si>
  <si>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</si>
  <si>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</si>
  <si>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</si>
  <si>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</si>
  <si>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</si>
  <si>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</si>
  <si>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</si>
  <si>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</si>
  <si>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</si>
  <si>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</si>
  <si>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</si>
  <si>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</si>
  <si>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</si>
  <si>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</si>
  <si>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</si>
  <si>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</si>
  <si>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</si>
  <si>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</si>
  <si>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</si>
  <si>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</si>
  <si>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</si>
  <si>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</si>
  <si>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</si>
  <si>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</si>
  <si>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</si>
  <si>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</si>
  <si>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</si>
  <si>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</si>
  <si>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</si>
  <si>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</si>
  <si>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</si>
  <si>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</si>
  <si>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</si>
  <si>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</si>
  <si>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</si>
  <si>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</si>
  <si>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</si>
  <si>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</si>
  <si>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</si>
  <si>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</si>
  <si>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</si>
  <si>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</si>
  <si>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</si>
  <si>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</si>
  <si>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</si>
  <si>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</si>
  <si>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</si>
  <si>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</si>
  <si>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</si>
  <si>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</si>
  <si>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</si>
  <si>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</si>
  <si>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</si>
  <si>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</si>
  <si>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</si>
  <si>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</si>
  <si>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</si>
  <si>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</si>
  <si>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</si>
  <si>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</si>
  <si>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</si>
  <si>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</si>
  <si>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</si>
  <si>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</si>
  <si>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</si>
  <si>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</si>
  <si>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</si>
  <si>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</si>
  <si>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</si>
  <si>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</si>
  <si>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</si>
  <si>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</si>
  <si>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</si>
  <si>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</si>
  <si>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</si>
  <si>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</si>
  <si>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</si>
  <si>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</si>
  <si>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</si>
  <si>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</si>
  <si>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</si>
  <si>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</si>
  <si>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</si>
  <si>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</si>
  <si>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</si>
  <si>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</si>
  <si>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</si>
  <si>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</si>
  <si>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</si>
  <si>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</si>
  <si>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</si>
  <si>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</si>
  <si>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</si>
  <si>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</si>
  <si>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</si>
  <si>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</si>
  <si>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</si>
  <si>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</si>
  <si>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</si>
  <si>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</si>
  <si>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</si>
  <si>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</si>
  <si>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</si>
  <si>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</si>
  <si>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</si>
  <si>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</si>
  <si>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</si>
  <si>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</si>
  <si>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</si>
  <si>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</si>
  <si>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</si>
  <si>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</si>
  <si>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</si>
  <si>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</si>
  <si>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</si>
  <si>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</si>
  <si>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</si>
  <si>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</si>
  <si>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</si>
  <si>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</si>
  <si>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</si>
  <si>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</si>
  <si>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</si>
  <si>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</si>
  <si>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</si>
  <si>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</si>
  <si>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</si>
  <si>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</si>
  <si>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</si>
  <si>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</si>
  <si>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</si>
  <si>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</si>
  <si>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</si>
  <si>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</si>
  <si>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</si>
  <si>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</si>
  <si>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</si>
  <si>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</si>
  <si>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</si>
  <si>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</si>
  <si>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</si>
  <si>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</si>
  <si>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</si>
  <si>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</si>
  <si>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</si>
  <si>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</si>
  <si>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</si>
  <si>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</si>
  <si>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</si>
  <si>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</si>
  <si>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</si>
  <si>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</si>
  <si>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</si>
  <si>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</si>
  <si>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</si>
  <si>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</si>
  <si>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</si>
  <si>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</si>
  <si>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</si>
  <si>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</si>
  <si>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</si>
  <si>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</si>
  <si>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</si>
  <si>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</si>
  <si>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</si>
  <si>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</si>
  <si>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</si>
  <si>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</si>
  <si>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</si>
  <si>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</si>
  <si>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</si>
  <si>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</si>
  <si>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</si>
  <si>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</si>
  <si>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</si>
  <si>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</si>
  <si>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</si>
  <si>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</si>
  <si>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</si>
  <si>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</si>
  <si>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</si>
  <si>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</si>
  <si>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</si>
  <si>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</si>
  <si>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</si>
  <si>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</si>
  <si>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</si>
  <si>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</si>
  <si>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</si>
  <si>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</si>
  <si>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</si>
  <si>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</si>
  <si>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</si>
  <si>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</si>
  <si>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</si>
  <si>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</si>
  <si>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</si>
  <si>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</si>
  <si>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</si>
  <si>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</si>
  <si>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</si>
  <si>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</si>
  <si>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</si>
  <si>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</si>
  <si>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</si>
  <si>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</si>
  <si>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</si>
  <si>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</si>
  <si>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</si>
  <si>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</si>
  <si>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</si>
  <si>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</si>
  <si>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</si>
  <si>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</si>
  <si>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</si>
  <si>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</si>
  <si>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</si>
  <si>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</si>
  <si>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</si>
  <si>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</si>
  <si>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</si>
  <si>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</si>
  <si>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</si>
  <si>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</si>
  <si>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</si>
  <si>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</si>
  <si>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</si>
  <si>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</si>
  <si>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</si>
  <si>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</si>
  <si>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</si>
  <si>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</si>
  <si>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</si>
  <si>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</si>
  <si>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</si>
  <si>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</si>
  <si>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</si>
  <si>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</si>
  <si>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</si>
  <si>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</si>
  <si>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</si>
  <si>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</si>
  <si>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</si>
  <si>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</si>
  <si>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</si>
  <si>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</si>
  <si>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</si>
  <si>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</si>
  <si>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</si>
  <si>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</si>
  <si>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</si>
  <si>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</si>
  <si>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</si>
  <si>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</si>
  <si>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</si>
  <si>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</si>
  <si>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</si>
  <si>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</si>
  <si>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</si>
  <si>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</si>
  <si>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</si>
  <si>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</si>
  <si>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</si>
  <si>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</si>
  <si>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</si>
  <si>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</si>
  <si>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</si>
  <si>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</si>
  <si>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</si>
  <si>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</si>
  <si>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</si>
  <si>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</si>
  <si>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</si>
  <si>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</si>
  <si>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</si>
  <si>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</si>
  <si>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</si>
  <si>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</si>
  <si>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</si>
  <si>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</si>
  <si>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</si>
  <si>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</si>
  <si>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</si>
  <si>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</si>
  <si>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</si>
  <si>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</si>
  <si>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</si>
  <si>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</si>
  <si>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</si>
  <si>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</si>
  <si>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</si>
  <si>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</si>
  <si>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</si>
  <si>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</si>
  <si>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</si>
  <si>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</si>
  <si>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</si>
  <si>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</si>
  <si>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</si>
  <si>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</si>
  <si>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</si>
  <si>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</si>
  <si>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</si>
  <si>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</si>
  <si>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</si>
  <si>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</si>
  <si>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</si>
  <si>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</si>
  <si>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</si>
  <si>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</si>
  <si>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</si>
  <si>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</si>
  <si>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</si>
  <si>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</si>
  <si>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</si>
  <si>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</si>
  <si>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</si>
  <si>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</si>
  <si>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</si>
  <si>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</si>
  <si>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</si>
  <si>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</si>
  <si>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</si>
  <si>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</si>
  <si>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</si>
  <si>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</si>
  <si>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</si>
  <si>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</si>
  <si>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</si>
  <si>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</si>
  <si>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</si>
  <si>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</si>
  <si>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</si>
  <si>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</si>
  <si>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</si>
  <si>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</si>
  <si>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</si>
  <si>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</si>
  <si>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</si>
  <si>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</si>
  <si>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</si>
  <si>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</si>
  <si>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</si>
  <si>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</si>
  <si>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</si>
  <si>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</si>
  <si>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</si>
  <si>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</si>
  <si>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</si>
  <si>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</si>
  <si>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</si>
  <si>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</si>
  <si>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</si>
  <si>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</si>
  <si>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</si>
  <si>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</si>
  <si>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</si>
  <si>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</si>
  <si>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</si>
  <si>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</si>
  <si>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</si>
  <si>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</si>
  <si>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</si>
  <si>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</si>
  <si>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</si>
  <si>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</si>
  <si>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</si>
  <si>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</si>
  <si>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</si>
  <si>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</si>
  <si>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</si>
  <si>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</si>
  <si>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</si>
  <si>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</si>
  <si>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</si>
  <si>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</si>
  <si>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</si>
  <si>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</si>
  <si>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</si>
  <si>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</si>
  <si>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</si>
  <si>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</si>
  <si>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</si>
  <si>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</si>
  <si>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</si>
  <si>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</si>
  <si>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</si>
  <si>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</si>
  <si>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</si>
  <si>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</si>
  <si>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</si>
  <si>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</si>
  <si>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</si>
  <si>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</si>
  <si>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</si>
  <si>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</si>
  <si>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</si>
  <si>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</si>
  <si>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</si>
  <si>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</si>
  <si>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</si>
  <si>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</si>
  <si>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</si>
  <si>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</si>
  <si>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</si>
  <si>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</si>
  <si>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</si>
  <si>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</si>
  <si>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</si>
  <si>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</si>
  <si>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</si>
  <si>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</si>
  <si>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</si>
  <si>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</si>
  <si>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</si>
  <si>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</si>
  <si>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</si>
  <si>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</si>
  <si>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</si>
  <si>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</si>
  <si>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</si>
  <si>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</si>
  <si>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</si>
  <si>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</si>
  <si>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</si>
  <si>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</si>
  <si>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</si>
  <si>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</si>
  <si>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</si>
  <si>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</si>
  <si>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</si>
  <si>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</si>
  <si>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</si>
  <si>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</si>
  <si>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</si>
  <si>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</si>
  <si>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</si>
  <si>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</si>
  <si>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</si>
  <si>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</si>
  <si>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</si>
  <si>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</si>
  <si>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</si>
  <si>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</si>
  <si>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</si>
  <si>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</si>
  <si>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</si>
  <si>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</si>
  <si>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</si>
  <si>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</si>
  <si>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</si>
  <si>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</si>
  <si>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</si>
  <si>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</si>
  <si>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</si>
  <si>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</si>
  <si>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</si>
  <si>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</si>
  <si>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</si>
  <si>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</si>
  <si>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</si>
  <si>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</si>
  <si>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</si>
  <si>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</si>
  <si>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</si>
  <si>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</si>
  <si>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</si>
  <si>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</si>
  <si>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</si>
  <si>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</si>
  <si>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</si>
  <si>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</si>
  <si>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</si>
  <si>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</si>
  <si>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</si>
  <si>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</si>
  <si>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</si>
  <si>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</si>
  <si>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</si>
  <si>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</si>
  <si>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</si>
  <si>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</si>
  <si>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</si>
  <si>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</si>
  <si>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</si>
  <si>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</si>
  <si>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</si>
  <si>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</si>
  <si>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</si>
  <si>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</si>
  <si>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</si>
  <si>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</si>
  <si>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</si>
  <si>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</si>
  <si>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</si>
  <si>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</si>
  <si>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</si>
  <si>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</si>
  <si>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</si>
  <si>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</si>
  <si>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</si>
  <si>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</si>
  <si>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</si>
  <si>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</si>
  <si>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</si>
  <si>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</si>
  <si>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</si>
  <si>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</si>
  <si>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</si>
  <si>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</si>
  <si>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</si>
  <si>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</si>
  <si>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</si>
  <si>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</si>
  <si>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</si>
  <si>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</si>
  <si>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</si>
  <si>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</si>
  <si>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</si>
  <si>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</si>
  <si>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</si>
  <si>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</si>
  <si>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</si>
  <si>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</si>
  <si>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</si>
  <si>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</si>
  <si>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</si>
  <si>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</si>
  <si>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</si>
  <si>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</si>
  <si>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</si>
  <si>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</si>
  <si>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</si>
  <si>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</si>
  <si>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</si>
  <si>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</si>
  <si>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</si>
  <si>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</si>
  <si>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</si>
  <si>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</si>
  <si>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</si>
  <si>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</si>
  <si>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</si>
  <si>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</si>
  <si>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</si>
  <si>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</si>
  <si>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</si>
  <si>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</si>
  <si>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</si>
  <si>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</si>
  <si>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</si>
  <si>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</si>
  <si>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</si>
  <si>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</si>
  <si>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</si>
  <si>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</si>
  <si>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</si>
  <si>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</si>
  <si>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</si>
  <si>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</si>
  <si>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</si>
  <si>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</si>
  <si>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</si>
  <si>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</si>
  <si>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</si>
  <si>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</si>
  <si>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</si>
  <si>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</si>
  <si>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</si>
  <si>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</si>
  <si>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</si>
  <si>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</si>
  <si>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</si>
  <si>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</si>
  <si>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</si>
  <si>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</si>
  <si>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</si>
  <si>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</si>
  <si>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</si>
  <si>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</si>
  <si>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</si>
  <si>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</si>
  <si>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</si>
  <si>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</si>
  <si>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</si>
  <si>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</si>
  <si>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</si>
  <si>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</si>
  <si>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</si>
  <si>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</si>
  <si>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</si>
  <si>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</si>
  <si>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</si>
  <si>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</si>
  <si>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</si>
  <si>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</si>
  <si>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</si>
  <si>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</si>
  <si>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</si>
  <si>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</si>
  <si>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</si>
  <si>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</si>
  <si>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</si>
  <si>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</si>
  <si>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</si>
  <si>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</si>
  <si>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</si>
  <si>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</si>
  <si>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</si>
  <si>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</si>
  <si>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</si>
  <si>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</si>
  <si>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</si>
  <si>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</si>
  <si>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</si>
  <si>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</si>
  <si>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</si>
  <si>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</si>
  <si>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</si>
  <si>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</si>
  <si>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</si>
  <si>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</si>
  <si>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</si>
  <si>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</si>
  <si>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</si>
  <si>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</si>
  <si>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</si>
  <si>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</si>
  <si>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</si>
  <si>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</si>
  <si>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</si>
  <si>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</si>
  <si>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</si>
  <si>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</si>
  <si>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</si>
  <si>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</si>
  <si>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</si>
  <si>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</si>
  <si>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</si>
  <si>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</si>
  <si>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</si>
  <si>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</si>
  <si>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</si>
  <si>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</si>
  <si>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</si>
  <si>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</si>
  <si>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</si>
  <si>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</si>
  <si>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</si>
  <si>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</si>
  <si>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</si>
  <si>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</si>
  <si>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</si>
  <si>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</si>
  <si>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</si>
  <si>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</si>
  <si>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</si>
  <si>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</si>
  <si>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</si>
  <si>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</si>
  <si>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</si>
  <si>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</si>
  <si>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</si>
  <si>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</si>
  <si>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</si>
  <si>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</si>
  <si>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</si>
  <si>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</si>
  <si>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</si>
  <si>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</si>
  <si>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</si>
  <si>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</si>
  <si>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</si>
  <si>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</si>
  <si>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</si>
  <si>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</si>
  <si>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</si>
  <si>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</si>
  <si>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</si>
  <si>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</si>
  <si>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</si>
  <si>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</si>
  <si>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</si>
  <si>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</si>
  <si>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</si>
  <si>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</si>
  <si>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</si>
  <si>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</si>
  <si>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</si>
  <si>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</si>
  <si>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</si>
  <si>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</si>
  <si>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</si>
  <si>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</si>
  <si>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</si>
  <si>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</si>
  <si>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</si>
  <si>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</si>
  <si>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</si>
  <si>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</si>
  <si>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</si>
  <si>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</si>
  <si>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</si>
  <si>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</si>
  <si>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</si>
  <si>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</si>
  <si>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</si>
  <si>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</si>
  <si>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</si>
  <si>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</si>
  <si>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</si>
  <si>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</si>
  <si>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</si>
  <si>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</si>
  <si>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</si>
  <si>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</si>
  <si>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</si>
  <si>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</si>
  <si>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</si>
  <si>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</si>
  <si>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</si>
  <si>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</si>
  <si>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</si>
  <si>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</si>
  <si>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</si>
  <si>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</si>
  <si>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</si>
  <si>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</si>
  <si>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</si>
  <si>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</si>
  <si>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</si>
  <si>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</si>
  <si>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</si>
  <si>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</si>
  <si>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</si>
  <si>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</si>
  <si>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</si>
  <si>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</si>
  <si>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</si>
  <si>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</si>
  <si>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</si>
  <si>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</si>
  <si>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</si>
  <si>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</si>
  <si>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</si>
  <si>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</si>
  <si>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</si>
  <si>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</si>
  <si>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</si>
  <si>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</si>
  <si>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</si>
  <si>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</si>
  <si>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</si>
  <si>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</si>
  <si>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</si>
  <si>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</si>
  <si>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</si>
  <si>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</si>
  <si>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</si>
  <si>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</si>
  <si>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</si>
  <si>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</si>
  <si>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</si>
  <si>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</si>
  <si>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</si>
  <si>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</si>
  <si>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</si>
  <si>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</si>
  <si>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</si>
  <si>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</si>
  <si>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</si>
  <si>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</si>
  <si>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</si>
  <si>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</si>
  <si>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</si>
  <si>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</si>
  <si>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</si>
  <si>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</si>
  <si>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</si>
  <si>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</si>
  <si>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</si>
  <si>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</si>
  <si>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</si>
  <si>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</si>
  <si>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</si>
  <si>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</si>
  <si>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</si>
  <si>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</si>
  <si>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</si>
  <si>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</si>
  <si>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</si>
  <si>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</si>
  <si>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</si>
  <si>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</si>
  <si>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</si>
  <si>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</si>
  <si>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</si>
  <si>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</si>
  <si>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</si>
  <si>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</si>
  <si>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</si>
  <si>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</si>
  <si>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</si>
  <si>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</si>
  <si>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</si>
  <si>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</si>
  <si>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</si>
  <si>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</si>
  <si>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</si>
  <si>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</si>
  <si>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</si>
  <si>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</si>
  <si>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</si>
  <si>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</si>
  <si>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</si>
  <si>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</si>
  <si>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</si>
  <si>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</si>
  <si>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</si>
  <si>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</si>
  <si>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</si>
  <si>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</si>
  <si>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</si>
  <si>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</si>
  <si>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</si>
  <si>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</si>
  <si>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</si>
  <si>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</si>
  <si>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</si>
  <si>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</si>
  <si>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</si>
  <si>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</si>
  <si>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</si>
  <si>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</si>
  <si>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</si>
  <si>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</si>
  <si>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</si>
  <si>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</si>
  <si>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</si>
  <si>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</si>
  <si>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</si>
  <si>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</si>
  <si>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</si>
  <si>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</si>
  <si>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</si>
  <si>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</si>
  <si>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</si>
  <si>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</si>
  <si>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</si>
  <si>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</si>
  <si>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</si>
  <si>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</si>
  <si>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</si>
  <si>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</si>
  <si>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</si>
  <si>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</si>
  <si>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</si>
  <si>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</si>
  <si>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</si>
  <si>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</si>
  <si>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</si>
  <si>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</si>
  <si>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</si>
  <si>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</si>
  <si>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</si>
  <si>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</si>
  <si>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</si>
  <si>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</si>
  <si>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</si>
  <si>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</si>
  <si>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</si>
  <si>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</si>
  <si>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</si>
  <si>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</si>
  <si>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</si>
  <si>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</si>
  <si>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</si>
  <si>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</si>
  <si>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</si>
  <si>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</si>
  <si>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</si>
  <si>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</si>
  <si>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</si>
  <si>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</si>
  <si>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</si>
  <si>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</si>
  <si>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</si>
  <si>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</si>
  <si>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</si>
  <si>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</si>
  <si>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</si>
  <si>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</si>
  <si>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</si>
  <si>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</si>
  <si>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</si>
  <si>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</si>
  <si>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</si>
  <si>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</si>
  <si>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</si>
  <si>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</si>
  <si>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</si>
  <si>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</si>
  <si>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</si>
  <si>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</si>
  <si>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</si>
  <si>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</si>
  <si>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</si>
  <si>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</si>
  <si>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</si>
  <si>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</si>
  <si>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</si>
  <si>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</si>
  <si>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</si>
  <si>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</si>
  <si>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</si>
  <si>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</si>
  <si>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</si>
  <si>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</si>
  <si>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</si>
  <si>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</si>
  <si>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</si>
  <si>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</si>
  <si>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</si>
  <si>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</si>
  <si>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</si>
  <si>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</si>
  <si>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</si>
  <si>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</si>
  <si>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</si>
  <si>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</si>
  <si>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</si>
  <si>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</si>
  <si>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</si>
  <si>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</si>
  <si>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</si>
  <si>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</si>
  <si>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</si>
  <si>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</si>
  <si>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</si>
  <si>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</si>
  <si>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</si>
  <si>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</si>
  <si>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</si>
  <si>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</si>
  <si>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</si>
  <si>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</si>
  <si>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</si>
  <si>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</si>
  <si>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</si>
  <si>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</si>
  <si>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</si>
  <si>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</si>
  <si>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</si>
  <si>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</si>
  <si>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</si>
  <si>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</si>
  <si>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</si>
  <si>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</si>
  <si>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</si>
  <si>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</si>
  <si>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</si>
  <si>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</si>
  <si>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</si>
  <si>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</si>
  <si>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</si>
  <si>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</si>
  <si>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</si>
  <si>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</si>
  <si>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</si>
  <si>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</si>
  <si>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</si>
  <si>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</si>
  <si>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</si>
  <si>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</si>
  <si>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</si>
  <si>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</si>
  <si>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</si>
  <si>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</si>
  <si>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</si>
  <si>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</si>
  <si>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</si>
  <si>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</si>
  <si>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</si>
  <si>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</si>
  <si>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</si>
  <si>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</si>
  <si>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</si>
  <si>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</si>
  <si>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</si>
  <si>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</si>
  <si>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</si>
  <si>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</si>
  <si>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</si>
  <si>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</si>
  <si>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</si>
  <si>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</si>
  <si>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</si>
  <si>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</si>
  <si>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</si>
  <si>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</si>
  <si>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</si>
  <si>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</si>
  <si>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</si>
  <si>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</si>
  <si>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</si>
  <si>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</si>
  <si>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</si>
  <si>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</si>
  <si>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</si>
  <si>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</si>
  <si>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</si>
  <si>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</si>
  <si>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</si>
  <si>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</si>
  <si>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</si>
  <si>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</si>
  <si>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</si>
  <si>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</si>
  <si>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</si>
  <si>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</si>
  <si>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</si>
  <si>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</si>
  <si>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</si>
  <si>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</si>
  <si>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</si>
  <si>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</si>
  <si>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</si>
  <si>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</si>
  <si>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</si>
  <si>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</si>
  <si>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</si>
  <si>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</si>
  <si>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</si>
  <si>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</si>
  <si>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</si>
  <si>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</si>
  <si>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</si>
  <si>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</si>
  <si>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</si>
  <si>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</si>
  <si>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</si>
  <si>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</si>
  <si>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</si>
  <si>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</si>
  <si>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</si>
  <si>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</si>
  <si>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</si>
  <si>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</si>
  <si>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</si>
  <si>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</si>
  <si>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</si>
  <si>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</si>
  <si>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</si>
  <si>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</si>
  <si>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</si>
  <si>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</si>
  <si>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</si>
  <si>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</si>
  <si>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</si>
  <si>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</si>
  <si>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</si>
  <si>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</si>
  <si>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</si>
  <si>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</si>
  <si>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</si>
  <si>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</si>
  <si>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</si>
  <si>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</si>
  <si>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</si>
  <si>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</si>
  <si>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</si>
  <si>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</si>
  <si>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</si>
  <si>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</si>
  <si>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</si>
  <si>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</si>
  <si>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</si>
  <si>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</si>
  <si>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</si>
  <si>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</si>
  <si>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</si>
  <si>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</si>
  <si>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</si>
  <si>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</si>
  <si>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</si>
  <si>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</si>
  <si>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</si>
  <si>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</si>
  <si>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</si>
  <si>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</si>
  <si>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</si>
  <si>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</si>
  <si>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</si>
  <si>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</si>
  <si>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</si>
  <si>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</si>
  <si>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</si>
  <si>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</si>
  <si>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</si>
  <si>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</si>
  <si>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</si>
  <si>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</si>
  <si>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</si>
  <si>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</si>
  <si>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</si>
  <si>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</si>
  <si>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</si>
  <si>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</si>
  <si>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</si>
  <si>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</si>
  <si>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</si>
  <si>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</si>
  <si>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</si>
  <si>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</si>
  <si>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</si>
  <si>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</si>
  <si>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</si>
  <si>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</si>
  <si>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</si>
  <si>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</si>
  <si>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</si>
  <si>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</si>
  <si>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</si>
  <si>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</si>
  <si>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</si>
  <si>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</si>
  <si>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</si>
  <si>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</si>
  <si>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</si>
  <si>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</si>
  <si>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</si>
  <si>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</si>
  <si>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</si>
  <si>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</si>
  <si>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</si>
  <si>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</si>
  <si>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</si>
  <si>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</si>
  <si>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</si>
  <si>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</si>
  <si>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</si>
  <si>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</si>
  <si>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</si>
  <si>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</si>
  <si>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</si>
  <si>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</si>
  <si>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</si>
  <si>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</si>
  <si>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</si>
  <si>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</si>
  <si>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</si>
  <si>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</si>
  <si>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</si>
  <si>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</si>
  <si>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</si>
  <si>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</si>
  <si>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</si>
  <si>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</si>
  <si>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</si>
  <si>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</si>
  <si>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</si>
  <si>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</si>
  <si>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</si>
  <si>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</si>
  <si>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</si>
  <si>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</si>
  <si>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</si>
  <si>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</si>
  <si>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</si>
  <si>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</si>
  <si>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</si>
  <si>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</si>
  <si>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</si>
  <si>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</si>
  <si>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</si>
  <si>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</si>
  <si>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</si>
  <si>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</si>
  <si>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</si>
  <si>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</si>
  <si>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</si>
  <si>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</si>
  <si>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</si>
  <si>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</si>
  <si>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</si>
  <si>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</si>
  <si>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</si>
  <si>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</si>
  <si>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</si>
  <si>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</si>
  <si>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</si>
  <si>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</si>
  <si>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</si>
  <si>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</si>
  <si>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</si>
  <si>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</si>
  <si>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</si>
  <si>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</si>
  <si>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</si>
  <si>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</si>
  <si>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</si>
  <si>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</si>
  <si>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</si>
  <si>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</si>
  <si>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</si>
  <si>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</si>
  <si>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</si>
  <si>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</si>
  <si>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</si>
  <si>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</si>
  <si>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</si>
  <si>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</si>
  <si>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</si>
  <si>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</si>
  <si>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</si>
  <si>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</si>
  <si>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</si>
  <si>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</si>
  <si>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</si>
  <si>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</si>
  <si>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</si>
  <si>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</si>
  <si>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</si>
  <si>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</si>
  <si>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</si>
  <si>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</si>
  <si>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</si>
  <si>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</si>
  <si>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</si>
  <si>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</si>
  <si>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</si>
  <si>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</si>
  <si>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</si>
  <si>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</si>
  <si>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</si>
  <si>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</si>
  <si>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</si>
  <si>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</si>
  <si>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</si>
  <si>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</si>
  <si>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</si>
  <si>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</si>
  <si>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</si>
  <si>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</si>
  <si>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</si>
  <si>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</si>
  <si>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</si>
  <si>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</si>
  <si>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</si>
  <si>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</si>
  <si>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</si>
  <si>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</si>
  <si>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</si>
  <si>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</si>
  <si>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</si>
  <si>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</si>
  <si>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</si>
  <si>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</si>
  <si>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</si>
  <si>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</si>
  <si>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</si>
  <si>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</si>
  <si>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</si>
  <si>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</si>
  <si>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</si>
  <si>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</si>
  <si>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</si>
  <si>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</si>
  <si>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</si>
  <si>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</si>
  <si>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</si>
  <si>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</si>
  <si>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</si>
  <si>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</si>
  <si>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</si>
  <si>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</si>
  <si>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</si>
  <si>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</si>
  <si>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</si>
  <si>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</si>
  <si>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</si>
  <si>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</si>
  <si>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</si>
  <si>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</si>
  <si>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</si>
  <si>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</si>
  <si>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</si>
  <si>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</si>
  <si>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</si>
  <si>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</si>
  <si>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</si>
  <si>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</si>
  <si>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</si>
  <si>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</si>
  <si>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</si>
  <si>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</si>
  <si>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</si>
  <si>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</si>
  <si>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</si>
  <si>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</si>
  <si>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</si>
  <si>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</si>
  <si>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</si>
  <si>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</si>
  <si>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</si>
  <si>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</si>
  <si>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</si>
  <si>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</si>
  <si>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</si>
  <si>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</si>
  <si>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</si>
  <si>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</si>
  <si>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</si>
  <si>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</si>
  <si>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</si>
  <si>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</si>
  <si>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</si>
  <si>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</si>
  <si>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</si>
  <si>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</si>
  <si>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</si>
  <si>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</si>
  <si>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</si>
  <si>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</si>
  <si>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</si>
  <si>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</si>
  <si>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</si>
  <si>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</si>
  <si>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</si>
  <si>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</si>
  <si>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</si>
  <si>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</si>
  <si>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</si>
  <si>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</si>
  <si>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</si>
  <si>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</si>
  <si>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</si>
  <si>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</si>
  <si>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</si>
  <si>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</si>
  <si>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</si>
  <si>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</si>
  <si>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</si>
  <si>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</si>
  <si>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</si>
  <si>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</si>
  <si>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</si>
  <si>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</si>
  <si>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</si>
  <si>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</si>
  <si>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</si>
  <si>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</si>
  <si>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</si>
  <si>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</si>
  <si>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</si>
  <si>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</si>
  <si>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</si>
  <si>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</si>
  <si>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</si>
  <si>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</si>
  <si>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</si>
  <si>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</si>
  <si>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</si>
  <si>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</si>
  <si>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</si>
  <si>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</si>
  <si>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</si>
  <si>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</si>
  <si>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</si>
  <si>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</si>
  <si>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</si>
  <si>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</si>
  <si>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</si>
  <si>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</si>
  <si>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</si>
  <si>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</si>
  <si>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</si>
  <si>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</si>
  <si>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</si>
  <si>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</si>
  <si>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</si>
  <si>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</si>
  <si>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</si>
  <si>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</si>
  <si>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</si>
  <si>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</si>
  <si>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</si>
  <si>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</si>
  <si>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</si>
  <si>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</si>
  <si>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</si>
  <si>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</si>
  <si>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</si>
  <si>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</si>
  <si>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</si>
  <si>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</si>
  <si>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</si>
  <si>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</si>
  <si>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</si>
  <si>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</si>
  <si>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</si>
  <si>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</si>
  <si>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</si>
  <si>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</si>
  <si>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</si>
  <si>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</si>
  <si>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</si>
  <si>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</si>
  <si>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</si>
  <si>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</si>
  <si>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</si>
  <si>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</si>
  <si>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</si>
  <si>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</si>
  <si>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</si>
  <si>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</si>
  <si>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</si>
  <si>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</si>
  <si>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</si>
  <si>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</si>
  <si>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</si>
  <si>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</si>
  <si>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</si>
  <si>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</si>
  <si>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</si>
  <si>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</si>
  <si>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</si>
  <si>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</si>
  <si>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</si>
  <si>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</si>
  <si>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</si>
  <si>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</si>
  <si>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</si>
  <si>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</si>
  <si>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</si>
  <si>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</si>
  <si>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</si>
  <si>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</si>
  <si>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</si>
  <si>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</si>
  <si>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</si>
  <si>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</si>
  <si>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</si>
  <si>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</si>
  <si>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</si>
  <si>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</si>
  <si>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</si>
  <si>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</si>
  <si>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</si>
  <si>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</si>
  <si>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</si>
  <si>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</si>
  <si>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</si>
  <si>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</si>
  <si>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</si>
  <si>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</si>
  <si>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</si>
  <si>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</si>
  <si>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</si>
  <si>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</si>
  <si>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</si>
  <si>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</si>
  <si>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</si>
  <si>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</si>
  <si>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</si>
  <si>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</si>
  <si>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</si>
  <si>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</si>
  <si>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</si>
  <si>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</si>
  <si>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</si>
  <si>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</si>
  <si>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</si>
  <si>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</si>
  <si>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</si>
  <si>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</si>
  <si>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</si>
  <si>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</si>
  <si>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</si>
  <si>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</si>
  <si>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</si>
  <si>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</si>
  <si>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</si>
  <si>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</si>
  <si>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</si>
  <si>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</si>
  <si>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</si>
  <si>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</si>
  <si>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</si>
  <si>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</si>
  <si>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</si>
  <si>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</si>
  <si>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</si>
  <si>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</si>
  <si>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</si>
  <si>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</si>
  <si>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</si>
  <si>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</si>
  <si>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</si>
  <si>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</si>
  <si>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</si>
  <si>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</si>
  <si>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</si>
  <si>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</si>
  <si>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</si>
  <si>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</si>
  <si>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</si>
  <si>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</si>
  <si>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</si>
  <si>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</si>
  <si>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</si>
  <si>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</si>
  <si>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</si>
  <si>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</si>
  <si>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</si>
  <si>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</si>
  <si>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</si>
  <si>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</si>
  <si>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</si>
  <si>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</si>
  <si>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</si>
  <si>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</si>
  <si>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</si>
  <si>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</si>
  <si>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</si>
  <si>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</si>
  <si>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</si>
  <si>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</si>
  <si>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</si>
  <si>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</si>
  <si>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</si>
  <si>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</si>
  <si>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</si>
  <si>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</si>
  <si>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</si>
  <si>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</si>
  <si>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</si>
  <si>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</si>
  <si>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</si>
  <si>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</si>
  <si>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</si>
  <si>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</si>
  <si>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</si>
  <si>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</si>
  <si>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</si>
  <si>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</si>
  <si>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</si>
  <si>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</si>
  <si>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</si>
  <si>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</si>
  <si>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</si>
  <si>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</si>
  <si>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</si>
  <si>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</si>
  <si>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</si>
  <si>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</si>
  <si>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</si>
  <si>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</si>
  <si>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</si>
  <si>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</si>
  <si>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</si>
  <si>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</si>
  <si>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</si>
  <si>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</si>
  <si>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</si>
  <si>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</si>
  <si>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</si>
  <si>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</si>
  <si>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</si>
  <si>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</si>
  <si>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</si>
  <si>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</si>
  <si>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</si>
  <si>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</si>
  <si>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</si>
  <si>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</si>
  <si>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</si>
  <si>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</si>
  <si>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</si>
  <si>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</si>
  <si>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</si>
  <si>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</si>
  <si>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</si>
  <si>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</si>
  <si>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</si>
  <si>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</si>
  <si>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</si>
  <si>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</si>
  <si>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</si>
  <si>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</si>
  <si>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</si>
  <si>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</si>
  <si>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</si>
  <si>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</si>
  <si>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</si>
  <si>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</si>
  <si>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</si>
  <si>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</si>
  <si>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</si>
  <si>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</si>
  <si>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</si>
  <si>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</si>
  <si>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</si>
  <si>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</si>
  <si>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</si>
  <si>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</si>
  <si>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</si>
  <si>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</si>
  <si>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</si>
  <si>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</si>
  <si>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</si>
  <si>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</si>
  <si>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</si>
  <si>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</si>
  <si>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</si>
  <si>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</si>
  <si>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</si>
  <si>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</si>
  <si>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</si>
  <si>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</si>
  <si>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</si>
  <si>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</si>
  <si>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</si>
  <si>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</si>
  <si>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</si>
  <si>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</si>
  <si>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</si>
  <si>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</si>
  <si>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</si>
  <si>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</si>
  <si>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</si>
  <si>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</si>
  <si>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</si>
  <si>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</si>
  <si>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</si>
  <si>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</si>
  <si>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</si>
  <si>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</si>
  <si>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</si>
  <si>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</si>
  <si>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</si>
  <si>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</si>
  <si>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</si>
  <si>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</si>
  <si>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</si>
  <si>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</si>
  <si>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</si>
  <si>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</si>
  <si>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</si>
  <si>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</si>
  <si>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</si>
  <si>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</si>
  <si>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</si>
  <si>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</si>
  <si>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</si>
  <si>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</si>
  <si>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</si>
  <si>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</si>
  <si>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</si>
  <si>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</si>
  <si>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</si>
  <si>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</si>
  <si>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</si>
  <si>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</si>
  <si>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</si>
  <si>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</si>
  <si>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</si>
  <si>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</si>
  <si>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</si>
  <si>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</si>
  <si>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</si>
  <si>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</si>
  <si>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</si>
  <si>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</si>
  <si>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</si>
  <si>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</si>
  <si>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</si>
  <si>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</si>
  <si>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</si>
  <si>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</si>
  <si>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</si>
  <si>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</si>
  <si>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</si>
  <si>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</si>
  <si>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</si>
  <si>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</si>
  <si>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</si>
  <si>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</si>
  <si>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</si>
  <si>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</si>
  <si>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</si>
  <si>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</si>
  <si>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</si>
  <si>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</si>
  <si>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</si>
  <si>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</si>
  <si>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</si>
  <si>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</si>
  <si>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</si>
  <si>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</si>
  <si>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</si>
  <si>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</si>
  <si>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</si>
  <si>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</si>
  <si>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</si>
  <si>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</si>
  <si>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</si>
  <si>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</si>
  <si>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</si>
  <si>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</si>
  <si>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</si>
  <si>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</si>
  <si>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</si>
  <si>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</si>
  <si>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</si>
  <si>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</si>
  <si>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</si>
  <si>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</si>
  <si>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</si>
  <si>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</si>
  <si>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</si>
  <si>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</si>
  <si>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</si>
  <si>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</si>
  <si>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</si>
  <si>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</si>
  <si>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</si>
  <si>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</si>
  <si>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</si>
  <si>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</si>
  <si>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</si>
  <si>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</si>
  <si>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</si>
  <si>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</si>
  <si>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</si>
  <si>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</si>
  <si>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</si>
  <si>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</si>
  <si>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</si>
  <si>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</si>
  <si>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</si>
  <si>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</si>
  <si>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</si>
  <si>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</si>
  <si>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</si>
  <si>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</si>
  <si>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</si>
  <si>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</si>
  <si>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</si>
  <si>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</si>
  <si>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</si>
  <si>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</si>
  <si>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</si>
  <si>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</si>
  <si>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</si>
  <si>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</si>
  <si>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</si>
  <si>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</si>
  <si>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</si>
  <si>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</si>
  <si>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</si>
  <si>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</si>
  <si>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</si>
  <si>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</si>
  <si>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</si>
  <si>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</si>
  <si>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</si>
  <si>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</si>
  <si>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</si>
  <si>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</si>
  <si>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</si>
  <si>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</si>
  <si>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</si>
  <si>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</si>
  <si>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</si>
  <si>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</si>
  <si>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</si>
  <si>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</si>
  <si>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</si>
  <si>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</si>
  <si>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</si>
  <si>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</si>
  <si>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</si>
  <si>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</si>
  <si>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</si>
  <si>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</si>
  <si>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</si>
  <si>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</si>
  <si>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</si>
  <si>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</si>
  <si>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</si>
  <si>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</si>
  <si>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</si>
  <si>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</si>
  <si>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</si>
  <si>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</si>
  <si>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</si>
  <si>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</si>
  <si>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</si>
  <si>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</si>
  <si>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</si>
  <si>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</si>
  <si>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</si>
  <si>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</si>
  <si>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</si>
  <si>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</si>
  <si>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</si>
  <si>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</si>
  <si>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</si>
  <si>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</si>
  <si>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</si>
  <si>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</si>
  <si>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</si>
  <si>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</si>
  <si>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</si>
  <si>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</si>
  <si>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</si>
  <si>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</si>
  <si>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</si>
  <si>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</si>
  <si>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</si>
  <si>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</si>
  <si>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</si>
  <si>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</si>
  <si>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</si>
  <si>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</si>
  <si>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</si>
  <si>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</si>
  <si>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</si>
  <si>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</si>
  <si>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</si>
  <si>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</si>
  <si>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</si>
  <si>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</si>
  <si>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</si>
  <si>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</si>
  <si>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</si>
  <si>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</si>
  <si>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</si>
  <si>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</si>
  <si>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</si>
  <si>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</si>
  <si>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</si>
  <si>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</si>
  <si>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</si>
  <si>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</si>
  <si>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</si>
  <si>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</si>
  <si>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</si>
  <si>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</si>
  <si>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</si>
  <si>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</si>
  <si>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</si>
  <si>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</si>
  <si>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</si>
  <si>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</si>
  <si>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</si>
  <si>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</si>
  <si>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</si>
  <si>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</si>
  <si>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</si>
  <si>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</si>
  <si>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</si>
  <si>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</si>
  <si>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</si>
  <si>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</si>
  <si>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</si>
  <si>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</si>
  <si>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</si>
  <si>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</si>
  <si>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</si>
  <si>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</si>
  <si>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</si>
  <si>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</si>
  <si>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</si>
  <si>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</si>
  <si>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</si>
  <si>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</si>
  <si>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</si>
  <si>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</si>
  <si>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</si>
  <si>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</si>
  <si>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</si>
  <si>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</si>
  <si>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</si>
  <si>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</si>
  <si>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</si>
  <si>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</si>
  <si>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</si>
  <si>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</si>
  <si>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</si>
  <si>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</si>
  <si>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</si>
  <si>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</si>
  <si>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</si>
  <si>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</si>
  <si>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</si>
  <si>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</si>
  <si>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</si>
  <si>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</si>
  <si>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</si>
  <si>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</si>
  <si>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</si>
  <si>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</si>
  <si>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</si>
  <si>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</si>
  <si>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</si>
  <si>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</si>
  <si>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</si>
  <si>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</si>
  <si>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</si>
  <si>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</si>
  <si>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</si>
  <si>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</si>
  <si>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</si>
  <si>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</si>
  <si>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</si>
  <si>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</si>
  <si>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</si>
  <si>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</si>
  <si>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</si>
  <si>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</si>
  <si>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</si>
  <si>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</si>
  <si>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</si>
  <si>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</si>
  <si>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</si>
  <si>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</si>
  <si>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</si>
  <si>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</si>
  <si>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</si>
  <si>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</si>
  <si>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</si>
  <si>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</si>
  <si>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</si>
  <si>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</si>
  <si>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</si>
  <si>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</si>
  <si>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</si>
  <si>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</si>
  <si>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</si>
  <si>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</si>
  <si>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</si>
  <si>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</si>
  <si>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</si>
  <si>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</si>
  <si>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</si>
  <si>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</si>
  <si>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</si>
  <si>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</si>
  <si>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</si>
  <si>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</si>
  <si>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</si>
  <si>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</si>
  <si>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</si>
  <si>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</si>
  <si>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</si>
  <si>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</si>
  <si>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</si>
  <si>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</si>
  <si>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</si>
  <si>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</si>
  <si>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</si>
  <si>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</si>
  <si>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</si>
  <si>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</si>
  <si>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</si>
  <si>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</si>
  <si>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</si>
  <si>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</si>
  <si>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</si>
  <si>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</si>
  <si>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</si>
  <si>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</si>
  <si>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</si>
  <si>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</si>
  <si>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</si>
  <si>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</si>
  <si>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</si>
  <si>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</si>
  <si>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</si>
  <si>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</si>
  <si>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</si>
  <si>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</si>
  <si>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</si>
  <si>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</si>
  <si>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</si>
  <si>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</si>
  <si>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</si>
  <si>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</si>
  <si>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</si>
  <si>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</si>
  <si>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</si>
  <si>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</si>
  <si>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</si>
  <si>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</si>
  <si>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</si>
  <si>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</si>
  <si>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</si>
  <si>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</si>
  <si>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</si>
  <si>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</si>
  <si>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</si>
  <si>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</si>
  <si>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</si>
  <si>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</si>
  <si>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</si>
  <si>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</si>
  <si>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</si>
  <si>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</si>
  <si>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</si>
  <si>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</si>
  <si>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</si>
  <si>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</si>
  <si>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</si>
  <si>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</si>
  <si>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</si>
  <si>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</si>
  <si>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</si>
  <si>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</si>
  <si>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</si>
  <si>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</si>
  <si>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</si>
  <si>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</si>
  <si>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</si>
  <si>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</si>
  <si>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</si>
  <si>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</si>
  <si>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</si>
  <si>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</si>
  <si>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</si>
  <si>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</si>
  <si>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</si>
  <si>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</si>
  <si>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</si>
  <si>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</si>
  <si>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</si>
  <si>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</si>
  <si>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</si>
  <si>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</si>
  <si>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</si>
  <si>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</si>
  <si>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</si>
  <si>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</si>
  <si>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</si>
  <si>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</si>
  <si>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</si>
  <si>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</si>
  <si>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</si>
  <si>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</si>
  <si>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</si>
  <si>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</si>
  <si>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</si>
  <si>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</si>
  <si>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</si>
  <si>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</si>
  <si>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</si>
  <si>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</si>
  <si>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</si>
  <si>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</si>
  <si>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</si>
  <si>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</si>
  <si>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</si>
  <si>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</si>
  <si>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</si>
  <si>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</si>
  <si>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</si>
  <si>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</si>
  <si>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</si>
  <si>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</si>
  <si>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</si>
  <si>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</si>
  <si>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</si>
  <si>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</si>
  <si>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</si>
  <si>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</si>
  <si>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</si>
  <si>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</si>
  <si>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</si>
  <si>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</si>
  <si>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</si>
  <si>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</si>
  <si>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</si>
  <si>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</si>
  <si>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</si>
  <si>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</si>
  <si>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</si>
  <si>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</si>
  <si>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</si>
  <si>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</si>
  <si>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</si>
  <si>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</si>
  <si>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</si>
  <si>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</si>
  <si>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</si>
  <si>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</si>
  <si>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</si>
  <si>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</si>
  <si>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</si>
  <si>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</si>
  <si>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</si>
  <si>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</si>
  <si>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</si>
  <si>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</si>
  <si>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</si>
  <si>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</si>
  <si>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</si>
  <si>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</si>
  <si>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</si>
  <si>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</si>
  <si>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</si>
  <si>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</si>
  <si>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</si>
  <si>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</si>
  <si>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</si>
  <si>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</si>
  <si>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</si>
  <si>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</si>
  <si>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</si>
  <si>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</si>
  <si>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</si>
  <si>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</si>
  <si>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</si>
  <si>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</si>
  <si>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</si>
  <si>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</si>
  <si>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</si>
  <si>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</si>
  <si>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</si>
  <si>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</si>
  <si>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</si>
  <si>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</si>
  <si>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</si>
  <si>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</si>
  <si>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</si>
  <si>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</si>
  <si>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</si>
  <si>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</si>
  <si>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</si>
  <si>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</si>
  <si>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</si>
  <si>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</si>
  <si>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</si>
  <si>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</si>
  <si>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</si>
  <si>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</si>
  <si>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</si>
  <si>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</si>
  <si>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</si>
  <si>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</si>
  <si>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</si>
  <si>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</si>
  <si>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</si>
  <si>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</si>
  <si>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</si>
  <si>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</si>
  <si>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</si>
  <si>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</si>
  <si>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</si>
  <si>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</si>
  <si>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</si>
  <si>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</si>
  <si>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</si>
  <si>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</si>
  <si>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</si>
  <si>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</si>
  <si>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</si>
  <si>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</si>
  <si>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</si>
  <si>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</si>
  <si>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</si>
  <si>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</si>
  <si>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</si>
  <si>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</si>
  <si>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</si>
  <si>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</si>
  <si>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</si>
  <si>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</si>
  <si>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</si>
  <si>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</si>
  <si>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</si>
  <si>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</si>
  <si>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</si>
  <si>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</si>
  <si>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</si>
  <si>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</si>
  <si>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</si>
  <si>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</si>
  <si>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</si>
  <si>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</si>
  <si>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</si>
  <si>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</si>
  <si>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</si>
  <si>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</si>
  <si>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</si>
  <si>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</si>
  <si>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</si>
  <si>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</si>
  <si>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</si>
  <si>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</si>
  <si>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</si>
  <si>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</si>
  <si>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</si>
  <si>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</si>
  <si>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</si>
  <si>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</si>
  <si>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</si>
  <si>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</si>
  <si>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</si>
  <si>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</si>
  <si>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</si>
  <si>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</si>
  <si>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</si>
  <si>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</si>
  <si>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</si>
  <si>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</si>
  <si>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</si>
  <si>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</si>
  <si>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</si>
  <si>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</si>
  <si>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</si>
  <si>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</si>
  <si>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</si>
  <si>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</si>
  <si>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</si>
  <si>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</si>
  <si>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</si>
  <si>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</si>
  <si>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</si>
  <si>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</si>
  <si>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</si>
  <si>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</si>
  <si>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</si>
  <si>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</si>
  <si>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</si>
  <si>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</si>
  <si>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</si>
  <si>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</si>
  <si>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</si>
  <si>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</si>
  <si>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</si>
  <si>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</si>
  <si>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</si>
  <si>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</si>
  <si>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</si>
  <si>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</si>
  <si>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</si>
  <si>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</si>
  <si>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</si>
  <si>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</si>
  <si>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</si>
  <si>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</si>
  <si>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</si>
  <si>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</si>
  <si>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</si>
  <si>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</si>
  <si>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</si>
  <si>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</si>
  <si>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</si>
  <si>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</si>
  <si>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</si>
  <si>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</si>
  <si>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</si>
  <si>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</si>
  <si>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</si>
  <si>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</si>
  <si>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</si>
  <si>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</si>
  <si>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</si>
  <si>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</si>
  <si>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</si>
  <si>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</si>
  <si>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</si>
  <si>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</si>
  <si>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</si>
  <si>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</si>
  <si>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</si>
  <si>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</si>
  <si>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</si>
  <si>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</si>
  <si>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</si>
  <si>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</si>
  <si>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</si>
  <si>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</si>
  <si>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</si>
  <si>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</si>
  <si>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</si>
  <si>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</si>
  <si>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</si>
  <si>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</si>
  <si>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</si>
  <si>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</si>
  <si>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</si>
  <si>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</si>
  <si>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</si>
  <si>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</si>
  <si>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</si>
  <si>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</si>
  <si>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</si>
  <si>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</si>
  <si>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</si>
  <si>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</si>
  <si>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</si>
  <si>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</si>
  <si>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</si>
  <si>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</si>
  <si>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</si>
  <si>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</si>
  <si>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</si>
  <si>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</si>
  <si>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</si>
  <si>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</si>
  <si>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</si>
  <si>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</si>
  <si>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</si>
  <si>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</si>
  <si>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</si>
  <si>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</si>
  <si>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</si>
  <si>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</si>
  <si>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</si>
  <si>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</si>
  <si>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</si>
  <si>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</si>
  <si>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</si>
  <si>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</si>
  <si>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</si>
  <si>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</si>
  <si>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</si>
  <si>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</si>
  <si>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</si>
  <si>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</si>
  <si>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</si>
  <si>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</si>
  <si>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</si>
  <si>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</si>
  <si>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</si>
  <si>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</si>
  <si>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</si>
  <si>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</si>
  <si>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</si>
  <si>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</si>
  <si>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</si>
  <si>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</si>
  <si>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</si>
  <si>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</si>
  <si>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</si>
  <si>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</si>
  <si>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</si>
  <si>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</si>
  <si>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</si>
  <si>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</si>
  <si>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</si>
  <si>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</si>
  <si>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</si>
  <si>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</si>
  <si>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</si>
  <si>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</si>
  <si>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</si>
  <si>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</si>
  <si>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</si>
  <si>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</si>
  <si>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</si>
  <si>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</si>
  <si>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</si>
  <si>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</si>
  <si>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</si>
  <si>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</si>
  <si>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</si>
  <si>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</si>
  <si>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</si>
  <si>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</si>
  <si>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</si>
  <si>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</si>
  <si>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</si>
  <si>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</si>
  <si>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</si>
  <si>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</si>
  <si>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</si>
  <si>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</si>
  <si>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</si>
  <si>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</si>
  <si>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</si>
  <si>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</si>
  <si>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</si>
  <si>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</si>
  <si>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</si>
  <si>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</si>
  <si>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</si>
  <si>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</si>
  <si>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</si>
  <si>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</si>
  <si>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</si>
  <si>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</si>
  <si>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</si>
  <si>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</si>
  <si>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</si>
  <si>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</si>
  <si>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</si>
  <si>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</si>
  <si>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</si>
  <si>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</si>
  <si>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</si>
  <si>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</si>
  <si>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</si>
  <si>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</si>
  <si>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</si>
  <si>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</si>
  <si>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</si>
  <si>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</si>
  <si>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</si>
  <si>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</si>
  <si>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</si>
  <si>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</si>
  <si>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</si>
  <si>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</si>
  <si>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</si>
  <si>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</si>
  <si>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</si>
  <si>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</si>
  <si>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</si>
  <si>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</si>
  <si>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</si>
  <si>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</si>
  <si>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</si>
  <si>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</si>
  <si>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</si>
  <si>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</si>
  <si>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</si>
  <si>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</si>
  <si>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</si>
  <si>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</si>
  <si>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</si>
  <si>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</si>
  <si>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</si>
  <si>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</si>
  <si>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</si>
  <si>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</si>
  <si>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</si>
  <si>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</si>
  <si>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</si>
  <si>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</si>
  <si>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</si>
  <si>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</si>
  <si>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</si>
  <si>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</si>
  <si>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</si>
  <si>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</si>
  <si>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</si>
  <si>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</si>
  <si>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</si>
  <si>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</si>
  <si>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</si>
  <si>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</si>
  <si>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</si>
  <si>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</si>
  <si>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</si>
  <si>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</si>
  <si>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</si>
  <si>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</si>
  <si>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</si>
  <si>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</si>
  <si>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</si>
  <si>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</si>
  <si>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</si>
  <si>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</si>
  <si>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</si>
  <si>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</si>
  <si>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</si>
  <si>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</si>
  <si>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</si>
  <si>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</si>
  <si>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</si>
  <si>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</si>
  <si>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</si>
  <si>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</si>
  <si>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</si>
  <si>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</si>
  <si>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</si>
  <si>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</si>
  <si>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</si>
  <si>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</si>
  <si>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</si>
  <si>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</si>
  <si>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</si>
  <si>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</si>
  <si>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</si>
  <si>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</si>
  <si>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</si>
  <si>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</si>
  <si>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</si>
  <si>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</si>
  <si>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</si>
  <si>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</si>
  <si>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</si>
  <si>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</si>
  <si>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</si>
  <si>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</si>
  <si>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</si>
  <si>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</si>
  <si>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</si>
  <si>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</si>
  <si>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</si>
  <si>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</si>
  <si>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</si>
  <si>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</si>
  <si>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</si>
  <si>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</si>
  <si>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</si>
  <si>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</si>
  <si>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</si>
  <si>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</si>
  <si>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</si>
  <si>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</si>
  <si>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</si>
  <si>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</si>
  <si>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</si>
  <si>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</si>
  <si>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</si>
  <si>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</si>
  <si>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</si>
  <si>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</si>
  <si>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</si>
  <si>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</si>
  <si>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</si>
  <si>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</si>
  <si>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</si>
  <si>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</si>
  <si>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</si>
  <si>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</si>
  <si>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</si>
  <si>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</si>
  <si>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</si>
  <si>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</si>
  <si>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</si>
  <si>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</si>
  <si>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</si>
  <si>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</si>
  <si>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</si>
  <si>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</si>
  <si>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</si>
  <si>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</si>
  <si>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</si>
  <si>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</si>
  <si>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</si>
  <si>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</si>
  <si>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</si>
  <si>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</si>
  <si>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</si>
  <si>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</si>
  <si>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</si>
  <si>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</si>
  <si>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</si>
  <si>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</si>
  <si>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</si>
  <si>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</si>
  <si>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</si>
  <si>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</si>
  <si>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</si>
  <si>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</si>
  <si>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</si>
  <si>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</si>
  <si>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</si>
  <si>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</si>
  <si>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</si>
  <si>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</si>
  <si>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</si>
  <si>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</si>
  <si>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</si>
  <si>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</si>
  <si>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</si>
  <si>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</si>
  <si>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</si>
  <si>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</si>
  <si>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</si>
  <si>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</si>
  <si>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</si>
  <si>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</si>
  <si>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</si>
  <si>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</si>
  <si>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</si>
  <si>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</si>
  <si>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</si>
  <si>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</si>
  <si>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</si>
  <si>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</si>
  <si>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</si>
  <si>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</si>
  <si>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</si>
  <si>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</si>
  <si>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</si>
  <si>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</si>
  <si>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</si>
  <si>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</si>
  <si>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</si>
  <si>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</si>
  <si>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</si>
  <si>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</si>
  <si>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</si>
  <si>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</si>
  <si>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</si>
  <si>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</si>
  <si>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</si>
  <si>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</si>
  <si>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</si>
  <si>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</si>
  <si>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</si>
  <si>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</si>
  <si>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</si>
  <si>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</si>
  <si>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</si>
  <si>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</si>
  <si>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</si>
  <si>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</si>
  <si>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</si>
  <si>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</si>
  <si>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</si>
  <si>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</si>
  <si>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</si>
  <si>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</si>
  <si>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</si>
  <si>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</si>
  <si>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</si>
  <si>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</si>
  <si>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</si>
  <si>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</si>
  <si>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</si>
  <si>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</si>
  <si>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</si>
  <si>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</si>
  <si>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</si>
  <si>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</si>
  <si>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</si>
  <si>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</si>
  <si>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</si>
  <si>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</si>
  <si>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</si>
  <si>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</si>
  <si>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</si>
  <si>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</si>
  <si>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</si>
  <si>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</si>
  <si>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</si>
  <si>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</si>
  <si>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</si>
  <si>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</si>
  <si>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</si>
  <si>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</si>
  <si>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</si>
  <si>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</si>
  <si>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</si>
  <si>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</si>
  <si>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</si>
  <si>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</si>
  <si>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</si>
  <si>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</si>
  <si>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</si>
  <si>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</si>
  <si>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</si>
  <si>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</si>
  <si>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</si>
  <si>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</si>
  <si>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</si>
  <si>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</si>
  <si>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</si>
  <si>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</si>
  <si>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</si>
  <si>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</si>
  <si>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</si>
  <si>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</si>
  <si>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</si>
  <si>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</si>
  <si>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</si>
  <si>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</si>
  <si>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</si>
  <si>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</si>
  <si>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</si>
  <si>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</si>
  <si>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</si>
  <si>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</si>
  <si>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</si>
  <si>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</si>
  <si>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</si>
  <si>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</si>
  <si>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</si>
  <si>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</si>
  <si>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</si>
  <si>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</si>
  <si>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</si>
  <si>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</si>
  <si>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</si>
  <si>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</si>
  <si>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</si>
  <si>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</si>
  <si>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</si>
  <si>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</si>
  <si>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</si>
  <si>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</si>
  <si>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</si>
  <si>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</si>
  <si>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</si>
  <si>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</si>
  <si>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</si>
  <si>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</si>
  <si>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</si>
  <si>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</si>
  <si>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</si>
  <si>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</si>
  <si>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</si>
  <si>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</si>
  <si>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</si>
  <si>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</si>
  <si>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</si>
  <si>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</si>
  <si>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</si>
  <si>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</si>
  <si>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</si>
  <si>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</si>
  <si>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</si>
  <si>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</si>
  <si>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</si>
  <si>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</si>
  <si>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</si>
  <si>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</si>
  <si>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</si>
  <si>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</si>
  <si>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</si>
  <si>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</si>
  <si>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</si>
  <si>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</si>
  <si>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</si>
  <si>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</si>
  <si>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</si>
  <si>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</si>
  <si>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</si>
  <si>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</si>
  <si>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</si>
  <si>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</si>
  <si>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</si>
  <si>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</si>
  <si>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</si>
  <si>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</si>
  <si>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</si>
  <si>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</si>
  <si>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</si>
  <si>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</si>
  <si>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</si>
  <si>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</si>
  <si>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</si>
  <si>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</si>
  <si>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</si>
  <si>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</si>
  <si>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</si>
  <si>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</si>
  <si>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</si>
  <si>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</si>
  <si>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</si>
  <si>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</si>
  <si>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</si>
  <si>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</si>
  <si>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</si>
  <si>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</si>
  <si>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</si>
  <si>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</si>
  <si>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</si>
  <si>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</si>
  <si>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</si>
  <si>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</si>
  <si>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</si>
  <si>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</si>
  <si>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</si>
  <si>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</si>
  <si>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</si>
  <si>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</si>
  <si>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</si>
  <si>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</si>
  <si>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</si>
  <si>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</si>
  <si>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</si>
  <si>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</si>
  <si>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</si>
  <si>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</si>
  <si>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</si>
  <si>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</si>
  <si>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</si>
  <si>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</si>
  <si>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</si>
  <si>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</si>
  <si>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</si>
  <si>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</si>
  <si>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</si>
  <si>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</si>
  <si>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</si>
  <si>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</si>
  <si>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</si>
  <si>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</si>
  <si>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</si>
  <si>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</si>
  <si>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</si>
  <si>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</si>
  <si>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</si>
  <si>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</si>
  <si>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</si>
  <si>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</si>
  <si>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</si>
  <si>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</si>
  <si>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</si>
  <si>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</si>
  <si>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</si>
  <si>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</si>
  <si>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</si>
  <si>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</si>
  <si>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</si>
  <si>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</si>
  <si>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</si>
  <si>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</si>
  <si>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</si>
  <si>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</si>
  <si>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</si>
  <si>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</si>
  <si>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</si>
  <si>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</si>
  <si>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</si>
  <si>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</si>
  <si>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</si>
  <si>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</si>
  <si>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</si>
  <si>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</si>
  <si>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</si>
  <si>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</si>
  <si>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</si>
  <si>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</si>
  <si>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</si>
  <si>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</si>
  <si>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</si>
  <si>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</si>
  <si>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</si>
  <si>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</si>
  <si>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</si>
  <si>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</si>
  <si>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</si>
  <si>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</si>
  <si>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</si>
  <si>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</si>
  <si>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</si>
  <si>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</si>
  <si>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</si>
  <si>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</si>
  <si>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</si>
  <si>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</si>
  <si>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</si>
  <si>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</si>
  <si>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</si>
  <si>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</si>
  <si>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</si>
  <si>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</si>
  <si>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</si>
  <si>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</si>
  <si>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</si>
  <si>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</si>
  <si>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</si>
  <si>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</si>
  <si>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</si>
  <si>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</si>
  <si>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</si>
  <si>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</si>
  <si>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</si>
  <si>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</si>
  <si>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</si>
  <si>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</si>
  <si>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</si>
  <si>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</si>
  <si>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</si>
  <si>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</si>
  <si>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</si>
  <si>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</si>
  <si>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</si>
  <si>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</si>
  <si>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</si>
  <si>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</si>
  <si>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</si>
  <si>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</si>
  <si>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</si>
  <si>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</si>
  <si>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</si>
  <si>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</si>
  <si>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</si>
  <si>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</si>
  <si>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</si>
  <si>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</si>
  <si>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</si>
  <si>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</si>
  <si>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</si>
  <si>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</si>
  <si>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</si>
  <si>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</si>
  <si>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</si>
  <si>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</si>
  <si>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</si>
  <si>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</si>
  <si>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</si>
  <si>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</si>
  <si>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</si>
  <si>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</si>
  <si>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</si>
  <si>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</si>
  <si>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</si>
  <si>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</si>
  <si>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</si>
  <si>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</si>
  <si>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</si>
  <si>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</si>
  <si>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</si>
  <si>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</si>
  <si>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</si>
  <si>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</si>
  <si>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</si>
  <si>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</si>
  <si>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</si>
  <si>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</si>
  <si>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</si>
  <si>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</si>
  <si>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</si>
  <si>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</si>
  <si>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</si>
  <si>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</si>
  <si>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</si>
  <si>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</si>
  <si>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</si>
  <si>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</si>
  <si>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</si>
  <si>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</si>
  <si>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</si>
  <si>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</si>
  <si>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</si>
  <si>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</si>
  <si>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</si>
  <si>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</si>
  <si>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</si>
  <si>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</si>
  <si>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</si>
  <si>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</si>
  <si>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</si>
  <si>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</si>
  <si>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</si>
  <si>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</si>
  <si>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</si>
  <si>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</si>
  <si>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</si>
  <si>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</si>
  <si>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</si>
  <si>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</si>
  <si>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</si>
  <si>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</si>
  <si>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</si>
  <si>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</si>
  <si>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</si>
  <si>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</si>
  <si>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</si>
  <si>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</si>
  <si>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</si>
  <si>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</si>
  <si>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</si>
  <si>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</si>
  <si>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</si>
  <si>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</si>
  <si>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</si>
  <si>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</si>
  <si>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</si>
  <si>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</si>
  <si>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</si>
  <si>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</si>
  <si>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</si>
  <si>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</si>
  <si>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</si>
  <si>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</si>
  <si>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</si>
  <si>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</si>
  <si>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</si>
  <si>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</si>
  <si>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</si>
  <si>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</si>
  <si>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</si>
  <si>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</si>
  <si>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</si>
  <si>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</si>
  <si>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</si>
  <si>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</si>
  <si>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</si>
  <si>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</si>
  <si>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</si>
  <si>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</si>
  <si>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</si>
  <si>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</si>
  <si>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</si>
  <si>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</si>
  <si>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</si>
  <si>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</si>
  <si>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</si>
  <si>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</si>
  <si>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</si>
  <si>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</si>
  <si>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</si>
  <si>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</si>
  <si>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</si>
  <si>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</si>
  <si>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</si>
  <si>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</si>
  <si>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</si>
  <si>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</si>
  <si>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</si>
  <si>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</si>
  <si>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</si>
  <si>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</si>
  <si>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</si>
  <si>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</si>
  <si>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</si>
  <si>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</si>
  <si>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</si>
  <si>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</si>
  <si>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</si>
  <si>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</si>
  <si>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</si>
  <si>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</si>
  <si>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</si>
  <si>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</si>
  <si>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</si>
  <si>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</si>
  <si>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</si>
  <si>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</si>
  <si>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</si>
  <si>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</si>
  <si>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</si>
  <si>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</si>
  <si>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</si>
  <si>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</si>
  <si>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</si>
  <si>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</si>
  <si>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</si>
  <si>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</si>
  <si>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</si>
  <si>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</si>
  <si>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</si>
  <si>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</si>
  <si>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</si>
  <si>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</si>
  <si>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</si>
  <si>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</si>
  <si>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</si>
  <si>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</si>
  <si>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</si>
  <si>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</si>
  <si>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</si>
  <si>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</si>
  <si>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</si>
  <si>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</si>
  <si>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</si>
  <si>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</si>
  <si>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</si>
  <si>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</si>
  <si>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</si>
  <si>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</si>
  <si>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</si>
  <si>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</si>
  <si>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</si>
  <si>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</si>
  <si>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</si>
  <si>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</si>
  <si>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</si>
  <si>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</si>
  <si>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</si>
  <si>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</si>
  <si>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</si>
  <si>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</si>
  <si>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</si>
  <si>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</si>
  <si>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</si>
  <si>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</si>
  <si>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</si>
  <si>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</si>
  <si>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</si>
  <si>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</si>
  <si>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</si>
  <si>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</si>
  <si>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</si>
  <si>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</si>
  <si>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</si>
  <si>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</si>
  <si>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</si>
  <si>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</si>
  <si>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</si>
  <si>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</si>
  <si>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</si>
  <si>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</si>
  <si>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</si>
  <si>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</si>
  <si>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</si>
  <si>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</si>
  <si>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</si>
  <si>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</si>
  <si>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</si>
  <si>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</si>
  <si>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</si>
  <si>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</si>
  <si>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</si>
  <si>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</si>
  <si>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</si>
  <si>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</si>
  <si>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</si>
  <si>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</si>
  <si>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</si>
  <si>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</si>
  <si>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</si>
  <si>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</si>
  <si>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</si>
  <si>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</si>
  <si>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</si>
  <si>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</si>
  <si>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</si>
  <si>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</si>
  <si>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</si>
  <si>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</si>
  <si>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</si>
  <si>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</si>
  <si>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</si>
  <si>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</si>
  <si>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</si>
  <si>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</si>
  <si>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</si>
  <si>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</si>
  <si>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</si>
  <si>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</si>
  <si>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</si>
  <si>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</si>
  <si>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</si>
  <si>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</si>
  <si>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</si>
  <si>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</si>
  <si>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</si>
  <si>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</si>
  <si>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</si>
  <si>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</si>
  <si>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</si>
  <si>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</si>
  <si>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</si>
  <si>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</si>
  <si>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</si>
  <si>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</si>
  <si>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</si>
  <si>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</si>
  <si>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</si>
  <si>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</si>
  <si>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</si>
  <si>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</si>
  <si>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</si>
  <si>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</si>
  <si>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</si>
  <si>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</si>
  <si>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</si>
  <si>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</si>
  <si>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</si>
  <si>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</si>
  <si>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</si>
  <si>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</si>
  <si>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</si>
  <si>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</si>
  <si>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</si>
  <si>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</si>
  <si>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</si>
  <si>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</si>
  <si>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</si>
  <si>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</si>
  <si>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</si>
  <si>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</si>
  <si>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</si>
  <si>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</si>
  <si>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</si>
  <si>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</si>
  <si>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</si>
  <si>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</si>
  <si>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</si>
  <si>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</si>
  <si>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</si>
  <si>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</si>
  <si>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</si>
  <si>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</si>
  <si>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</si>
  <si>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</si>
  <si>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</si>
  <si>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</si>
  <si>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</si>
  <si>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</si>
  <si>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</si>
  <si>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</si>
  <si>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</si>
  <si>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</si>
  <si>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</si>
  <si>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</si>
  <si>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</si>
  <si>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</si>
  <si>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</si>
  <si>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</si>
  <si>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</si>
  <si>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</si>
  <si>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</si>
  <si>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</si>
  <si>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</si>
  <si>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</si>
  <si>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</si>
  <si>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</si>
  <si>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</si>
  <si>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</si>
  <si>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</si>
  <si>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</si>
  <si>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</si>
  <si>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</si>
  <si>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</si>
  <si>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</si>
  <si>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</si>
  <si>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</si>
  <si>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</si>
  <si>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</si>
  <si>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</si>
  <si>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</si>
  <si>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</si>
  <si>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</si>
  <si>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</si>
  <si>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</si>
  <si>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</si>
  <si>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</si>
  <si>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</si>
  <si>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</si>
  <si>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</si>
  <si>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</si>
  <si>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</si>
  <si>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</si>
  <si>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</si>
  <si>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</si>
  <si>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</si>
  <si>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</si>
  <si>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</si>
  <si>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</si>
  <si>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</si>
  <si>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</si>
  <si>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</si>
  <si>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</si>
  <si>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</si>
  <si>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</si>
  <si>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</si>
  <si>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</si>
  <si>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</si>
  <si>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</si>
  <si>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</si>
  <si>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</si>
  <si>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</si>
  <si>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</si>
  <si>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</si>
  <si>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</si>
  <si>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</si>
  <si>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</si>
  <si>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</si>
  <si>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</si>
  <si>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</si>
  <si>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</si>
  <si>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</si>
  <si>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</si>
  <si>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</si>
  <si>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</si>
  <si>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</si>
  <si>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</si>
  <si>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</si>
  <si>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</si>
  <si>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</si>
  <si>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</si>
  <si>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</si>
  <si>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</si>
  <si>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</si>
  <si>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</si>
  <si>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</si>
  <si>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</si>
  <si>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</si>
  <si>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</si>
  <si>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</si>
  <si>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</si>
  <si>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</si>
  <si>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</si>
  <si>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</si>
  <si>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</si>
  <si>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</si>
  <si>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</si>
  <si>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</si>
  <si>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</si>
  <si>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</si>
  <si>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</si>
  <si>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</si>
  <si>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</si>
  <si>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</si>
  <si>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</si>
  <si>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</si>
  <si>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</si>
  <si>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</si>
  <si>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</si>
  <si>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</si>
  <si>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</si>
  <si>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</si>
  <si>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</si>
  <si>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</si>
  <si>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</si>
  <si>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</si>
  <si>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</si>
  <si>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</si>
  <si>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</si>
  <si>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</si>
  <si>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</si>
  <si>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</si>
  <si>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</si>
  <si>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</si>
  <si>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</si>
  <si>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</si>
  <si>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</si>
  <si>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</si>
  <si>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</si>
  <si>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</si>
  <si>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</si>
  <si>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</si>
  <si>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</si>
  <si>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</si>
  <si>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</si>
  <si>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</si>
  <si>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</si>
  <si>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</si>
  <si>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</si>
  <si>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</si>
  <si>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</si>
  <si>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</si>
  <si>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</si>
  <si>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</si>
  <si>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</si>
  <si>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</si>
  <si>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</si>
  <si>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</si>
  <si>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</si>
  <si>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</si>
  <si>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</si>
  <si>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</si>
  <si>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</si>
  <si>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</si>
  <si>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</si>
  <si>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</si>
  <si>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</si>
  <si>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</si>
  <si>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</si>
  <si>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</si>
  <si>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</si>
  <si>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</si>
  <si>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</si>
  <si>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</si>
  <si>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</si>
  <si>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</si>
  <si>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</si>
  <si>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</si>
  <si>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</si>
  <si>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</si>
  <si>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</si>
  <si>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</si>
  <si>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</si>
  <si>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</si>
  <si>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</si>
  <si>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</si>
  <si>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</si>
  <si>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</si>
  <si>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</si>
  <si>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</si>
  <si>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</si>
  <si>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</si>
  <si>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</si>
  <si>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</si>
  <si>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</si>
  <si>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</si>
  <si>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</si>
  <si>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</si>
  <si>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</si>
  <si>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</si>
  <si>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</si>
  <si>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</si>
  <si>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</si>
  <si>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</si>
  <si>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</si>
  <si>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</si>
  <si>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</si>
  <si>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</si>
  <si>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</si>
  <si>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</si>
  <si>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</si>
  <si>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</si>
  <si>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</si>
  <si>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</si>
  <si>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</si>
  <si>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</si>
  <si>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</si>
  <si>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</si>
  <si>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</si>
  <si>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</si>
  <si>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</si>
  <si>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</si>
  <si>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</si>
  <si>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</si>
  <si>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</si>
  <si>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</si>
  <si>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</si>
  <si>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</si>
  <si>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</si>
  <si>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</si>
  <si>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</si>
  <si>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</si>
  <si>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</si>
  <si>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</si>
  <si>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</si>
  <si>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</si>
  <si>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</si>
  <si>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</si>
  <si>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</si>
  <si>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</si>
  <si>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</si>
  <si>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</si>
  <si>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</si>
  <si>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</si>
  <si>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</si>
  <si>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</si>
  <si>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</si>
  <si>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</si>
  <si>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</si>
  <si>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</si>
  <si>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</si>
  <si>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</si>
  <si>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</si>
  <si>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</si>
  <si>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</si>
  <si>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</si>
  <si>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</si>
  <si>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</si>
  <si>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</si>
  <si>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</si>
  <si>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</si>
  <si>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</si>
  <si>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</si>
  <si>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</si>
  <si>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</si>
  <si>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</si>
  <si>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</si>
  <si>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</si>
  <si>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</si>
  <si>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</si>
  <si>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</si>
  <si>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</si>
  <si>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</si>
  <si>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</si>
  <si>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</si>
  <si>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</si>
  <si>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</si>
  <si>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</si>
  <si>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</si>
  <si>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</si>
  <si>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</si>
  <si>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</si>
  <si>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</si>
  <si>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</si>
  <si>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</si>
  <si>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</si>
  <si>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</si>
  <si>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</si>
  <si>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</si>
  <si>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</si>
  <si>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</si>
  <si>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</si>
  <si>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</si>
  <si>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</si>
  <si>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</si>
  <si>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</si>
  <si>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</si>
  <si>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</si>
  <si>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</si>
  <si>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</si>
  <si>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</si>
  <si>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</si>
  <si>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</si>
  <si>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</si>
  <si>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</si>
  <si>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</si>
  <si>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</si>
  <si>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</si>
  <si>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</si>
  <si>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</si>
  <si>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</si>
  <si>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</si>
  <si>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</si>
  <si>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</si>
  <si>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</si>
  <si>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</si>
  <si>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</si>
  <si>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</si>
  <si>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</si>
  <si>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</si>
  <si>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</si>
  <si>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</si>
  <si>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</si>
  <si>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</si>
  <si>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</si>
  <si>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</si>
  <si>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</si>
  <si>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</si>
  <si>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</si>
  <si>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</si>
  <si>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</si>
  <si>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</si>
  <si>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</si>
  <si>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</si>
  <si>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</si>
  <si>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</si>
  <si>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</si>
  <si>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</si>
  <si>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</si>
  <si>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</si>
  <si>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</si>
  <si>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</si>
  <si>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</si>
  <si>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</si>
  <si>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</si>
  <si>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</si>
  <si>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</si>
  <si>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</si>
  <si>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</si>
  <si>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</si>
  <si>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</si>
  <si>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</si>
  <si>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</si>
  <si>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</si>
  <si>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</si>
  <si>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</si>
  <si>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</si>
  <si>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</si>
  <si>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</si>
  <si>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</si>
  <si>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</si>
  <si>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</si>
  <si>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</si>
  <si>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</si>
  <si>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</si>
  <si>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</si>
  <si>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</si>
  <si>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</si>
  <si>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</si>
  <si>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</si>
  <si>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</si>
  <si>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</si>
  <si>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</si>
  <si>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</si>
  <si>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</si>
  <si>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</si>
  <si>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</si>
  <si>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</si>
  <si>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</si>
  <si>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</si>
  <si>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</si>
  <si>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</si>
  <si>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</si>
  <si>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</si>
  <si>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</si>
  <si>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</si>
  <si>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</si>
  <si>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</si>
  <si>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</si>
  <si>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</si>
  <si>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</si>
  <si>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</si>
  <si>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</si>
  <si>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</si>
  <si>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</si>
  <si>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</si>
  <si>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</si>
  <si>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</si>
  <si>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</si>
  <si>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</si>
  <si>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</si>
  <si>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</si>
  <si>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</si>
  <si>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</si>
  <si>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</si>
  <si>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</si>
  <si>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</si>
  <si>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</si>
  <si>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</si>
  <si>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</si>
  <si>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</si>
  <si>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</si>
  <si>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</si>
  <si>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</si>
  <si>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</si>
  <si>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</si>
  <si>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</si>
  <si>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</si>
  <si>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</si>
  <si>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</si>
  <si>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</si>
  <si>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</si>
  <si>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</si>
  <si>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</si>
  <si>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</si>
  <si>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</si>
  <si>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</si>
  <si>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</si>
  <si>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</si>
  <si>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</si>
  <si>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</si>
  <si>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</si>
  <si>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</si>
  <si>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</si>
  <si>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</si>
  <si>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</si>
  <si>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</si>
  <si>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</si>
  <si>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</si>
  <si>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</si>
  <si>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</si>
  <si>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</si>
  <si>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</si>
  <si>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</si>
  <si>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</si>
  <si>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</si>
  <si>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</si>
  <si>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</si>
  <si>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</si>
  <si>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</si>
  <si>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</si>
  <si>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</si>
  <si>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</si>
  <si>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</si>
  <si>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</si>
  <si>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</si>
  <si>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</si>
  <si>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</si>
  <si>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</si>
  <si>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</si>
  <si>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</si>
  <si>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</si>
  <si>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</si>
  <si>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</si>
  <si>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</si>
  <si>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</si>
  <si>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</si>
  <si>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</si>
  <si>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</si>
  <si>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</si>
  <si>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</si>
  <si>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</si>
  <si>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</si>
  <si>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</si>
  <si>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</si>
  <si>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</si>
  <si>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</si>
  <si>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</si>
  <si>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</si>
  <si>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</si>
  <si>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</si>
  <si>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</si>
  <si>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</si>
  <si>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</si>
  <si>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</si>
  <si>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</si>
  <si>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</si>
  <si>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</si>
  <si>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</si>
  <si>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</si>
  <si>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</si>
  <si>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</si>
  <si>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</si>
  <si>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</si>
  <si>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</si>
  <si>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</si>
  <si>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</si>
  <si>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</si>
  <si>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</si>
  <si>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</si>
  <si>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</si>
  <si>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</si>
  <si>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</si>
  <si>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</si>
  <si>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</si>
  <si>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</si>
  <si>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</si>
  <si>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</si>
  <si>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</si>
  <si>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</si>
  <si>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</si>
  <si>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</si>
  <si>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</si>
  <si>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</si>
  <si>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</si>
  <si>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</si>
  <si>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</si>
  <si>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</si>
  <si>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</si>
  <si>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</si>
  <si>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</si>
  <si>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</si>
  <si>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</si>
  <si>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</si>
  <si>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</si>
  <si>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</si>
  <si>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</si>
  <si>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</si>
  <si>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</si>
  <si>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</si>
  <si>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</si>
  <si>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</si>
  <si>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</si>
  <si>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</si>
  <si>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</si>
  <si>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</si>
  <si>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</si>
  <si>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</si>
  <si>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</si>
  <si>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</si>
  <si>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</si>
  <si>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</si>
  <si>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</si>
  <si>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</si>
  <si>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</si>
  <si>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</si>
  <si>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</si>
  <si>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</si>
  <si>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</si>
  <si>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</si>
  <si>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</si>
  <si>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</si>
  <si>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</si>
  <si>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</si>
  <si>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</si>
  <si>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</si>
  <si>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</si>
  <si>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</si>
  <si>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</si>
  <si>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</si>
  <si>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</si>
  <si>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</si>
  <si>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</si>
  <si>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</si>
  <si>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</si>
  <si>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</si>
  <si>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</si>
  <si>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</si>
  <si>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</si>
  <si>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</si>
  <si>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</si>
  <si>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</si>
  <si>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</si>
  <si>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</si>
  <si>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</si>
  <si>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</si>
  <si>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</si>
  <si>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</si>
  <si>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</si>
  <si>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</si>
  <si>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</si>
  <si>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</si>
  <si>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</si>
  <si>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</si>
  <si>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</si>
  <si>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</si>
  <si>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</si>
  <si>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</si>
  <si>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</si>
  <si>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</si>
  <si>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</si>
  <si>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</si>
  <si>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</si>
  <si>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</si>
  <si>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</si>
  <si>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</si>
  <si>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</si>
  <si>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</si>
  <si>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</si>
  <si>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</si>
  <si>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</si>
  <si>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</si>
  <si>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</si>
  <si>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</si>
  <si>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</si>
  <si>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</si>
  <si>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</si>
  <si>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</si>
  <si>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</si>
  <si>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</si>
  <si>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</si>
  <si>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</si>
  <si>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</si>
  <si>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</si>
  <si>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</si>
  <si>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</si>
  <si>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</si>
  <si>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</si>
  <si>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</si>
  <si>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</si>
  <si>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</si>
  <si>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</si>
  <si>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</si>
  <si>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</si>
  <si>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</si>
  <si>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</si>
  <si>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</si>
  <si>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</si>
  <si>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</si>
  <si>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</si>
  <si>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</si>
  <si>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</si>
  <si>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</si>
  <si>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</si>
  <si>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</si>
  <si>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</si>
  <si>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</si>
  <si>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</si>
  <si>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</si>
  <si>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</si>
  <si>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</si>
  <si>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</si>
  <si>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</si>
  <si>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</si>
  <si>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</si>
  <si>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</si>
  <si>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</si>
  <si>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</si>
  <si>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</si>
  <si>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</si>
  <si>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</si>
  <si>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</si>
  <si>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</si>
  <si>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</si>
  <si>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</si>
  <si>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</si>
  <si>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</si>
  <si>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</si>
  <si>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</si>
  <si>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</si>
  <si>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</si>
  <si>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</si>
  <si>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</si>
  <si>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</si>
  <si>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</si>
  <si>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</si>
  <si>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</si>
  <si>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</si>
  <si>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</si>
  <si>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</si>
  <si>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</si>
  <si>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</si>
  <si>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</si>
  <si>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</si>
  <si>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</si>
  <si>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</si>
  <si>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</si>
  <si>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</si>
  <si>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</si>
  <si>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</si>
  <si>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</si>
  <si>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</si>
  <si>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</si>
  <si>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</si>
  <si>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</si>
  <si>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</si>
  <si>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</si>
  <si>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</si>
  <si>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</si>
  <si>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</si>
  <si>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</si>
  <si>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</si>
  <si>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</si>
  <si>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</si>
  <si>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</si>
  <si>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</si>
  <si>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</si>
  <si>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</si>
  <si>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</si>
  <si>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</si>
  <si>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</si>
  <si>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</si>
  <si>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</si>
  <si>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</si>
  <si>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</si>
  <si>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</si>
  <si>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</si>
  <si>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</si>
  <si>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</si>
  <si>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</si>
  <si>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</si>
  <si>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</si>
  <si>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</si>
  <si>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</si>
  <si>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</si>
  <si>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</si>
  <si>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</si>
  <si>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</si>
  <si>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</si>
  <si>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</si>
  <si>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</si>
  <si>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</si>
  <si>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</si>
  <si>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</si>
  <si>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</si>
  <si>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</si>
  <si>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</si>
  <si>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</si>
  <si>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</si>
  <si>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</si>
  <si>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</si>
  <si>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</si>
  <si>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</si>
  <si>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</si>
  <si>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</si>
  <si>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</si>
  <si>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</si>
  <si>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</si>
  <si>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</si>
  <si>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</si>
  <si>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</si>
  <si>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</si>
  <si>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</si>
  <si>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</si>
  <si>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</si>
  <si>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</si>
  <si>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</si>
  <si>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</si>
  <si>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</si>
  <si>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</si>
  <si>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</si>
  <si>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</si>
  <si>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</si>
  <si>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</si>
  <si>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</si>
  <si>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</si>
  <si>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</si>
  <si>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</si>
  <si>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</si>
  <si>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</si>
  <si>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</si>
  <si>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</si>
  <si>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</si>
  <si>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</si>
  <si>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</si>
  <si>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</si>
  <si>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</si>
  <si>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</si>
  <si>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</si>
  <si>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</si>
  <si>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</si>
  <si>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</si>
  <si>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</si>
  <si>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</si>
  <si>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</si>
  <si>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</si>
  <si>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</si>
  <si>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</si>
  <si>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</si>
  <si>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</si>
  <si>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</si>
  <si>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</si>
  <si>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</si>
  <si>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</si>
  <si>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</si>
  <si>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</si>
  <si>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</si>
  <si>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</si>
  <si>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</si>
  <si>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</si>
  <si>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</si>
  <si>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</si>
  <si>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</si>
  <si>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</si>
  <si>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</si>
  <si>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</si>
  <si>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</si>
  <si>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</si>
  <si>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</si>
  <si>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</si>
  <si>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</si>
  <si>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</si>
  <si>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</si>
  <si>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</si>
  <si>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</si>
  <si>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</si>
  <si>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</si>
  <si>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</si>
  <si>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</si>
  <si>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</si>
  <si>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</si>
  <si>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</si>
  <si>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</si>
  <si>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</si>
  <si>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</si>
  <si>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</si>
  <si>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</si>
  <si>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</si>
  <si>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</si>
  <si>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</si>
  <si>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</si>
  <si>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</si>
  <si>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</si>
  <si>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</si>
  <si>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</si>
  <si>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</si>
  <si>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</si>
  <si>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</si>
  <si>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</si>
  <si>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</si>
  <si>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</si>
  <si>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</si>
  <si>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</si>
  <si>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</si>
  <si>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</si>
  <si>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</si>
  <si>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</si>
  <si>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</si>
  <si>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</si>
  <si>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</si>
  <si>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</si>
  <si>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</si>
  <si>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</si>
  <si>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</si>
  <si>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</si>
  <si>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</si>
  <si>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</si>
  <si>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</si>
  <si>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</si>
  <si>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</si>
  <si>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</si>
  <si>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</si>
  <si>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</si>
  <si>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</si>
  <si>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</si>
  <si>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</si>
  <si>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</si>
  <si>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</si>
  <si>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</si>
  <si>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</si>
  <si>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</si>
  <si>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</si>
  <si>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</si>
  <si>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</si>
  <si>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</si>
  <si>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</si>
  <si>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</si>
  <si>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</si>
  <si>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</si>
  <si>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</si>
  <si>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</si>
  <si>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</si>
  <si>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</si>
  <si>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</si>
  <si>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</si>
  <si>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</si>
  <si>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</si>
  <si>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</si>
  <si>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</si>
  <si>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</si>
  <si>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</si>
  <si>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</si>
  <si>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</si>
  <si>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</si>
  <si>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</si>
  <si>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</si>
  <si>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</si>
  <si>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</si>
  <si>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</si>
  <si>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</si>
  <si>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</si>
  <si>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</si>
  <si>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</si>
  <si>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</si>
  <si>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</si>
  <si>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</si>
  <si>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</si>
  <si>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</si>
  <si>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</si>
  <si>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</si>
  <si>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</si>
  <si>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</si>
  <si>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</si>
  <si>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</si>
  <si>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</si>
  <si>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</si>
  <si>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</si>
  <si>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</si>
  <si>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</si>
  <si>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</si>
  <si>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</si>
  <si>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</si>
  <si>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</si>
  <si>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</si>
  <si>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</si>
  <si>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</si>
  <si>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</si>
  <si>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</si>
  <si>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</si>
  <si>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</si>
  <si>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</si>
  <si>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</si>
  <si>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</si>
  <si>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</si>
  <si>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</si>
  <si>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</si>
  <si>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</si>
  <si>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</si>
  <si>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</si>
  <si>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</si>
  <si>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</si>
  <si>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</si>
  <si>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</si>
  <si>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</si>
  <si>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</si>
  <si>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</si>
  <si>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</si>
  <si>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</si>
  <si>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</si>
  <si>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</si>
  <si>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</si>
  <si>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</si>
  <si>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</si>
  <si>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</si>
  <si>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</si>
  <si>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</si>
  <si>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</si>
  <si>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</si>
  <si>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</si>
  <si>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</si>
  <si>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</si>
  <si>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</si>
  <si>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</si>
  <si>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</si>
  <si>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</si>
  <si>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</si>
  <si>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</si>
  <si>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</si>
  <si>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</si>
  <si>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</si>
  <si>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</si>
  <si>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</si>
  <si>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</si>
  <si>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</si>
  <si>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</si>
  <si>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</si>
  <si>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</si>
  <si>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</si>
  <si>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</si>
  <si>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</si>
  <si>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</si>
  <si>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</si>
  <si>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</si>
  <si>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</si>
  <si>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</si>
  <si>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</si>
  <si>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</si>
  <si>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</si>
  <si>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</si>
  <si>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</si>
  <si>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</si>
  <si>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</si>
  <si>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</si>
  <si>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</si>
  <si>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</si>
  <si>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</si>
  <si>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</si>
  <si>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</si>
  <si>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</si>
  <si>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</si>
  <si>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</si>
  <si>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</si>
  <si>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</si>
  <si>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</si>
  <si>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</si>
  <si>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</si>
  <si>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</si>
  <si>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</si>
  <si>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</si>
  <si>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</si>
  <si>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</si>
  <si>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</si>
  <si>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</si>
  <si>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</si>
  <si>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</si>
  <si>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</si>
  <si>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</si>
  <si>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</si>
  <si>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</si>
  <si>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</si>
  <si>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</si>
  <si>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</si>
  <si>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</si>
  <si>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</si>
  <si>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</si>
  <si>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</si>
  <si>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</si>
  <si>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</si>
  <si>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</si>
  <si>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</si>
  <si>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</si>
  <si>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</si>
  <si>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</si>
  <si>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</si>
  <si>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</si>
  <si>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</si>
  <si>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</si>
  <si>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</si>
  <si>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</si>
  <si>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</si>
  <si>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</si>
  <si>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</si>
  <si>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</si>
  <si>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</si>
  <si>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</si>
  <si>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</si>
  <si>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</si>
  <si>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</si>
  <si>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</si>
  <si>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</si>
  <si>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</si>
  <si>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</si>
  <si>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</si>
  <si>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</si>
  <si>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</si>
  <si>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</si>
  <si>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</si>
  <si>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</si>
  <si>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</si>
  <si>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</si>
  <si>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</si>
  <si>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</si>
  <si>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</si>
  <si>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</si>
  <si>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</si>
  <si>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</si>
  <si>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</si>
  <si>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</si>
  <si>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</si>
  <si>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</si>
  <si>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</si>
  <si>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</si>
  <si>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</si>
  <si>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</si>
  <si>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</si>
  <si>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</si>
  <si>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</si>
  <si>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</si>
  <si>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</si>
  <si>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</si>
  <si>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</si>
  <si>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</si>
  <si>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</si>
  <si>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</si>
  <si>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</si>
  <si>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</si>
  <si>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</si>
  <si>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</si>
  <si>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</si>
  <si>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</si>
  <si>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</si>
  <si>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</si>
  <si>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</si>
  <si>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</si>
  <si>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</si>
  <si>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</si>
  <si>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</si>
  <si>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</si>
  <si>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</si>
  <si>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</si>
  <si>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</si>
  <si>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</si>
  <si>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</si>
  <si>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</si>
  <si>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</si>
  <si>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</si>
  <si>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</si>
  <si>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</si>
  <si>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</si>
  <si>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</si>
  <si>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</si>
  <si>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</si>
  <si>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</si>
  <si>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</si>
  <si>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</si>
  <si>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</si>
  <si>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</si>
  <si>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</si>
  <si>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</si>
  <si>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</si>
  <si>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</si>
  <si>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</si>
  <si>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</si>
  <si>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</si>
  <si>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</si>
  <si>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</si>
  <si>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</si>
  <si>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</si>
  <si>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</si>
  <si>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</si>
  <si>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</si>
  <si>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</si>
  <si>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</si>
  <si>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</si>
  <si>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</si>
  <si>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</si>
  <si>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</si>
  <si>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</si>
  <si>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</si>
  <si>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</si>
  <si>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</si>
  <si>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</si>
  <si>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</si>
  <si>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</si>
  <si>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</si>
  <si>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</si>
  <si>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</si>
  <si>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</si>
  <si>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</si>
  <si>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</si>
  <si>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</si>
  <si>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</si>
  <si>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</si>
  <si>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</si>
  <si>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</si>
  <si>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</si>
  <si>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</si>
  <si>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</si>
  <si>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</si>
  <si>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</si>
  <si>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</si>
  <si>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</si>
  <si>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</si>
  <si>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</si>
  <si>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</si>
  <si>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</si>
  <si>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</si>
  <si>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</si>
  <si>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</si>
  <si>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</si>
  <si>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</si>
  <si>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</si>
  <si>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</si>
  <si>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</si>
  <si>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</si>
  <si>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</si>
  <si>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</si>
  <si>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</si>
  <si>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</si>
  <si>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</si>
  <si>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</si>
  <si>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</si>
  <si>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</si>
  <si>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</si>
  <si>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</si>
  <si>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</si>
  <si>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</si>
  <si>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</si>
  <si>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</si>
  <si>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</si>
  <si>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</si>
  <si>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</si>
  <si>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</si>
  <si>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</si>
  <si>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</si>
  <si>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</si>
  <si>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</si>
  <si>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</si>
  <si>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</si>
  <si>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</si>
  <si>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</si>
  <si>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</si>
  <si>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</si>
  <si>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</si>
  <si>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</si>
  <si>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</si>
  <si>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</si>
  <si>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</si>
  <si>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</si>
  <si>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</si>
  <si>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</si>
  <si>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</si>
  <si>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</si>
  <si>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</si>
  <si>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</si>
  <si>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</si>
  <si>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</si>
  <si>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</si>
  <si>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</si>
  <si>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</si>
  <si>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</si>
  <si>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</si>
  <si>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</si>
  <si>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</si>
  <si>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</si>
  <si>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</si>
  <si>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</si>
  <si>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</si>
  <si>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</si>
  <si>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</si>
  <si>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</si>
  <si>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</si>
  <si>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</si>
  <si>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</si>
  <si>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</si>
  <si>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</si>
  <si>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</si>
  <si>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</si>
  <si>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</si>
  <si>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</si>
  <si>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</si>
  <si>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</si>
  <si>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</si>
  <si>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</si>
  <si>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</si>
  <si>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</si>
  <si>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</si>
  <si>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</si>
  <si>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</si>
  <si>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</si>
  <si>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</si>
  <si>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</si>
  <si>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</si>
  <si>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</si>
  <si>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</si>
  <si>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</si>
  <si>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</si>
  <si>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</si>
  <si>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</si>
  <si>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</si>
  <si>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</si>
  <si>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</si>
  <si>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</si>
  <si>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</si>
  <si>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</si>
  <si>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</si>
  <si>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</si>
  <si>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</si>
  <si>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</si>
  <si>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</si>
  <si>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</si>
  <si>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</si>
  <si>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</si>
  <si>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</si>
  <si>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</si>
  <si>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</si>
  <si>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</si>
  <si>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</si>
  <si>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</si>
  <si>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</si>
  <si>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</si>
  <si>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</si>
  <si>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</si>
  <si>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</si>
  <si>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</si>
  <si>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</si>
  <si>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</si>
  <si>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</si>
  <si>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</si>
  <si>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</si>
  <si>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</si>
  <si>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</si>
  <si>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</si>
  <si>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</si>
  <si>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</si>
  <si>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</si>
  <si>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</si>
  <si>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</si>
  <si>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</si>
  <si>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</si>
  <si>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</si>
  <si>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</si>
  <si>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</si>
  <si>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</si>
  <si>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</si>
  <si>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</si>
  <si>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</si>
  <si>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</si>
  <si>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</si>
  <si>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</si>
  <si>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</si>
  <si>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</si>
  <si>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</si>
  <si>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</si>
  <si>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</si>
  <si>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</si>
  <si>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</si>
  <si>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</si>
  <si>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</si>
  <si>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</si>
  <si>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</si>
  <si>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</si>
  <si>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</si>
  <si>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</si>
  <si>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</si>
  <si>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</si>
  <si>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</si>
  <si>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</si>
  <si>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</si>
  <si>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</si>
  <si>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</si>
  <si>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</si>
  <si>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</si>
  <si>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</si>
  <si>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</si>
  <si>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</si>
  <si>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</si>
  <si>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</si>
  <si>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</si>
  <si>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</si>
  <si>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</si>
  <si>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</si>
  <si>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</si>
  <si>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</si>
  <si>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</si>
  <si>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</si>
  <si>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</si>
  <si>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</si>
  <si>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</si>
  <si>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</si>
  <si>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</si>
  <si>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</si>
  <si>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</si>
  <si>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</si>
  <si>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</si>
  <si>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</si>
  <si>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</si>
  <si>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</si>
  <si>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</si>
  <si>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</si>
  <si>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</si>
  <si>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</si>
  <si>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</si>
  <si>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</si>
  <si>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</si>
  <si>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</si>
  <si>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</si>
  <si>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</si>
  <si>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</si>
  <si>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</si>
  <si>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</si>
  <si>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</si>
  <si>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</si>
  <si>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</si>
  <si>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</si>
  <si>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</si>
  <si>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</si>
  <si>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</si>
  <si>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</si>
  <si>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</si>
  <si>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</si>
  <si>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</si>
  <si>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</si>
  <si>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</si>
  <si>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</si>
  <si>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</si>
  <si>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</si>
  <si>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</si>
  <si>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</si>
  <si>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</si>
  <si>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</si>
  <si>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</si>
  <si>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</si>
  <si>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</si>
  <si>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</si>
  <si>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</si>
  <si>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</si>
  <si>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</si>
  <si>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</si>
  <si>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</si>
  <si>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</si>
  <si>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</si>
  <si>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</si>
  <si>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</si>
  <si>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</si>
  <si>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</si>
  <si>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</si>
  <si>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</si>
  <si>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</si>
  <si>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</si>
  <si>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</si>
  <si>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</si>
  <si>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</si>
  <si>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</si>
  <si>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</si>
  <si>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</si>
  <si>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</si>
  <si>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</si>
  <si>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</si>
  <si>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</si>
  <si>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</si>
  <si>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</si>
  <si>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</si>
  <si>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</si>
  <si>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</si>
  <si>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</si>
  <si>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</si>
  <si>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</si>
  <si>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</si>
  <si>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</si>
  <si>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</si>
  <si>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</si>
  <si>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</si>
  <si>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</si>
  <si>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</si>
  <si>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</si>
  <si>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</si>
  <si>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</si>
  <si>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</si>
  <si>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</si>
  <si>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</si>
  <si>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</si>
  <si>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</si>
  <si>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</si>
  <si>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</si>
  <si>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</si>
  <si>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</si>
  <si>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</si>
  <si>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</si>
  <si>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</si>
  <si>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</si>
  <si>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</si>
  <si>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</si>
  <si>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</si>
  <si>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</si>
  <si>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</si>
  <si>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</si>
  <si>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</si>
  <si>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</si>
  <si>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</si>
  <si>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</si>
  <si>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</si>
  <si>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</si>
  <si>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</si>
  <si>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</si>
  <si>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</si>
  <si>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</si>
  <si>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</si>
  <si>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</si>
  <si>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</si>
  <si>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</si>
  <si>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</si>
  <si>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</si>
  <si>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</si>
  <si>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</si>
  <si>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</si>
  <si>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</si>
  <si>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</si>
  <si>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</si>
  <si>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</si>
  <si>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</si>
  <si>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</si>
  <si>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</si>
  <si>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</si>
  <si>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</si>
  <si>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</si>
  <si>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</si>
  <si>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</si>
  <si>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</si>
  <si>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</si>
  <si>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</si>
  <si>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</si>
  <si>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</si>
  <si>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</si>
  <si>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</si>
  <si>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</si>
  <si>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</si>
  <si>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</si>
  <si>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</si>
  <si>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</si>
  <si>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</si>
  <si>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</si>
  <si>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</si>
  <si>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</si>
  <si>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</si>
  <si>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</si>
  <si>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</si>
  <si>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</si>
  <si>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</si>
  <si>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</si>
  <si>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</si>
  <si>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</si>
  <si>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</si>
  <si>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</si>
  <si>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</si>
  <si>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</si>
  <si>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</si>
  <si>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</si>
  <si>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</si>
  <si>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</si>
  <si>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</si>
  <si>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</si>
  <si>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</si>
  <si>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</si>
  <si>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</si>
  <si>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</si>
  <si>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</si>
  <si>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</si>
  <si>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</si>
  <si>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</si>
  <si>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</si>
  <si>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</si>
  <si>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</si>
  <si>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</si>
  <si>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</si>
  <si>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</si>
  <si>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</si>
  <si>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</si>
  <si>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</si>
  <si>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</si>
  <si>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</si>
  <si>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</si>
  <si>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</si>
  <si>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</si>
  <si>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</si>
  <si>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</si>
  <si>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</si>
  <si>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</si>
  <si>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</si>
  <si>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</si>
  <si>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</si>
  <si>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</si>
  <si>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</si>
  <si>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</si>
  <si>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</si>
  <si>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</si>
  <si>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</si>
  <si>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</si>
  <si>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</si>
  <si>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</si>
  <si>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</si>
  <si>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</si>
  <si>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</si>
  <si>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</si>
  <si>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</si>
  <si>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</si>
  <si>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</si>
  <si>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</si>
  <si>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</si>
  <si>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</si>
  <si>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</si>
  <si>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</si>
  <si>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</si>
  <si>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</si>
  <si>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</si>
  <si>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</si>
  <si>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</si>
  <si>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</si>
  <si>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</si>
  <si>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</si>
  <si>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</si>
  <si>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</si>
  <si>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</si>
  <si>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</si>
  <si>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</si>
  <si>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</si>
  <si>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</si>
  <si>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</si>
  <si>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</si>
  <si>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</si>
  <si>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</si>
  <si>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</si>
  <si>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</si>
  <si>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</si>
  <si>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</si>
  <si>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</si>
  <si>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</si>
  <si>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</si>
  <si>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</si>
  <si>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</si>
  <si>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</si>
  <si>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</si>
  <si>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</si>
  <si>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</si>
  <si>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</si>
  <si>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</si>
  <si>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</si>
  <si>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</si>
  <si>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</si>
  <si>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</si>
  <si>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</si>
  <si>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</si>
  <si>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</si>
  <si>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</si>
  <si>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</si>
  <si>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</si>
  <si>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</si>
  <si>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</si>
  <si>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</si>
  <si>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</si>
  <si>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</si>
  <si>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</si>
  <si>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</si>
  <si>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</si>
  <si>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</si>
  <si>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</si>
  <si>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</si>
  <si>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</si>
  <si>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</si>
  <si>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</si>
  <si>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</si>
  <si>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</si>
  <si>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</si>
  <si>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</si>
  <si>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</si>
  <si>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</si>
  <si>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</si>
  <si>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</si>
  <si>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</si>
  <si>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</si>
  <si>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</si>
  <si>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</si>
  <si>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</si>
  <si>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</si>
  <si>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</si>
  <si>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</si>
  <si>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</si>
  <si>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</si>
  <si>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</si>
  <si>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</si>
  <si>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</si>
  <si>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</si>
  <si>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</si>
  <si>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</si>
  <si>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</si>
  <si>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</si>
  <si>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</si>
  <si>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</si>
  <si>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</si>
  <si>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</si>
  <si>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</si>
  <si>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</si>
  <si>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</si>
  <si>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</si>
  <si>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</si>
  <si>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</si>
  <si>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</si>
  <si>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</si>
  <si>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</si>
  <si>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</si>
  <si>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</si>
  <si>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</si>
  <si>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</si>
  <si>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</si>
  <si>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</si>
  <si>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</si>
  <si>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</si>
  <si>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</si>
  <si>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</si>
  <si>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</si>
  <si>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</si>
  <si>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</si>
  <si>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</si>
  <si>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</si>
  <si>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</si>
  <si>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</si>
  <si>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</si>
  <si>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</si>
  <si>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</si>
  <si>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</si>
  <si>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</si>
  <si>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</si>
  <si>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</si>
  <si>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</si>
  <si>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</si>
  <si>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</si>
  <si>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</si>
  <si>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</si>
  <si>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</si>
  <si>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</si>
  <si>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</si>
  <si>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</si>
  <si>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</si>
  <si>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</si>
  <si>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</si>
  <si>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</si>
  <si>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</si>
  <si>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</si>
  <si>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</si>
  <si>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</si>
  <si>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</si>
  <si>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</si>
  <si>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</si>
  <si>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</si>
  <si>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</si>
  <si>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</si>
  <si>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</si>
  <si>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</si>
  <si>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</si>
  <si>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</si>
  <si>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</si>
  <si>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</si>
  <si>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</si>
  <si>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</si>
  <si>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</si>
  <si>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</si>
  <si>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</si>
  <si>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</si>
  <si>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</si>
  <si>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</si>
  <si>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</si>
  <si>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</si>
  <si>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</si>
  <si>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</si>
  <si>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</si>
  <si>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</si>
  <si>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</si>
  <si>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</si>
  <si>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</si>
  <si>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</si>
  <si>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</si>
  <si>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</si>
  <si>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</si>
  <si>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</si>
  <si>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</si>
  <si>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</si>
  <si>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</si>
  <si>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</si>
  <si>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</si>
  <si>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</si>
  <si>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</si>
  <si>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</si>
  <si>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</si>
  <si>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</si>
  <si>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</si>
  <si>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</si>
  <si>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</si>
  <si>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</si>
  <si>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</si>
  <si>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</si>
  <si>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</si>
  <si>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</si>
  <si>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</si>
  <si>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</si>
  <si>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</si>
  <si>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</si>
  <si>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</si>
  <si>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</si>
  <si>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</si>
  <si>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</si>
  <si>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</si>
  <si>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</si>
  <si>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</si>
  <si>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</si>
  <si>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</si>
  <si>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</si>
  <si>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</si>
  <si>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</si>
  <si>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</si>
  <si>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</si>
  <si>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</si>
  <si>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</si>
  <si>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</si>
  <si>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</si>
  <si>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</si>
  <si>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</si>
  <si>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</si>
  <si>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</si>
  <si>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</si>
  <si>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</si>
  <si>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</si>
  <si>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</si>
  <si>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</si>
  <si>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</si>
  <si>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</si>
  <si>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</si>
  <si>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</si>
  <si>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</si>
  <si>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</si>
  <si>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</si>
  <si>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</si>
  <si>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</si>
  <si>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</si>
  <si>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</si>
  <si>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</si>
  <si>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</si>
  <si>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</si>
  <si>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</si>
  <si>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</si>
  <si>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</si>
  <si>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</si>
  <si>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</si>
  <si>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</si>
  <si>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</si>
  <si>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</si>
  <si>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</si>
  <si>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</si>
  <si>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</si>
  <si>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</si>
  <si>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</si>
  <si>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</si>
  <si>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</si>
  <si>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</si>
  <si>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</si>
  <si>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</si>
  <si>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</si>
  <si>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</si>
  <si>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</si>
  <si>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</si>
  <si>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</si>
  <si>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</si>
  <si>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</si>
  <si>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</si>
  <si>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</si>
  <si>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</si>
  <si>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</si>
  <si>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</si>
  <si>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</si>
  <si>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</si>
  <si>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</si>
  <si>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</si>
  <si>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</si>
  <si>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</si>
  <si>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</si>
  <si>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</si>
  <si>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</si>
  <si>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</si>
  <si>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</si>
  <si>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</si>
  <si>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</si>
  <si>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</si>
  <si>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</si>
  <si>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</si>
  <si>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</si>
  <si>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</si>
  <si>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</si>
  <si>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</si>
  <si>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</si>
  <si>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</si>
  <si>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</si>
  <si>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</si>
  <si>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</si>
  <si>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</si>
  <si>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</si>
  <si>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</si>
  <si>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</si>
  <si>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</si>
  <si>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</si>
  <si>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</si>
  <si>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</si>
  <si>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</si>
  <si>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</si>
  <si>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</si>
  <si>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</si>
  <si>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</si>
  <si>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</si>
  <si>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</si>
  <si>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</si>
  <si>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</si>
  <si>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</si>
  <si>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</si>
  <si>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</si>
  <si>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</si>
  <si>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</si>
  <si>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</si>
  <si>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</si>
  <si>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</si>
  <si>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</si>
  <si>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</si>
  <si>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</si>
  <si>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</si>
  <si>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</si>
  <si>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</si>
  <si>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</si>
  <si>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</si>
  <si>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</si>
  <si>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</si>
  <si>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</si>
  <si>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</si>
  <si>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</si>
  <si>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</si>
  <si>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</si>
  <si>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</si>
  <si>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</si>
  <si>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</si>
  <si>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</si>
  <si>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</si>
  <si>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</si>
  <si>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</si>
  <si>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</si>
  <si>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</si>
  <si>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</si>
  <si>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</si>
  <si>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</si>
  <si>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</si>
  <si>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</si>
  <si>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</si>
  <si>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</si>
  <si>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</si>
  <si>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</si>
  <si>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</si>
  <si>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</si>
  <si>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</si>
  <si>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</si>
  <si>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</si>
  <si>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</si>
  <si>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</si>
  <si>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</si>
  <si>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</si>
  <si>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</si>
  <si>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</si>
  <si>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</si>
  <si>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</si>
  <si>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</si>
  <si>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</si>
  <si>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</si>
  <si>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</si>
  <si>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</si>
  <si>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</si>
  <si>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</si>
  <si>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</si>
  <si>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</si>
  <si>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</si>
  <si>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</si>
  <si>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</si>
  <si>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</si>
  <si>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</si>
  <si>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</si>
  <si>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</si>
  <si>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</si>
  <si>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</si>
  <si>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</si>
  <si>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</si>
  <si>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</si>
  <si>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</si>
  <si>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</si>
  <si>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</si>
  <si>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</si>
  <si>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</si>
  <si>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</si>
  <si>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</si>
  <si>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</si>
  <si>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</si>
  <si>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</si>
  <si>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</si>
  <si>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</si>
  <si>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</si>
  <si>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</si>
  <si>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</si>
  <si>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</si>
  <si>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</si>
  <si>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</si>
  <si>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</si>
  <si>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</si>
  <si>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</si>
  <si>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</si>
  <si>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</si>
  <si>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</si>
  <si>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</si>
  <si>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</si>
  <si>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</si>
  <si>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</si>
  <si>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</si>
  <si>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</si>
  <si>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</si>
  <si>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</si>
  <si>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</si>
  <si>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</si>
  <si>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</si>
  <si>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</si>
  <si>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</si>
  <si>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</si>
  <si>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</si>
  <si>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</si>
  <si>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</si>
  <si>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</si>
  <si>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</si>
  <si>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</si>
  <si>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</si>
  <si>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</si>
  <si>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</si>
  <si>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</si>
  <si>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</si>
  <si>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</si>
  <si>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</si>
  <si>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</si>
  <si>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</si>
  <si>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</si>
  <si>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</si>
  <si>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</si>
  <si>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</si>
  <si>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</si>
  <si>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</si>
  <si>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</si>
  <si>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</si>
  <si>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</si>
  <si>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</si>
  <si>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</si>
  <si>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</si>
  <si>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</si>
  <si>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</si>
  <si>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</si>
  <si>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</si>
  <si>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</si>
  <si>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</si>
  <si>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</si>
  <si>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</si>
  <si>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</si>
  <si>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</si>
  <si>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</si>
  <si>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</si>
  <si>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</si>
  <si>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</si>
  <si>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</si>
  <si>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</si>
  <si>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</si>
  <si>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</si>
  <si>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</si>
  <si>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</si>
  <si>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</si>
  <si>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</si>
  <si>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</si>
  <si>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</si>
  <si>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</si>
  <si>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</si>
  <si>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</si>
  <si>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</si>
  <si>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</si>
  <si>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</si>
  <si>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</si>
  <si>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</si>
  <si>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</si>
  <si>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</si>
  <si>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</si>
  <si>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</si>
  <si>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</si>
  <si>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</si>
  <si>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</si>
  <si>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</si>
  <si>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</si>
  <si>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</si>
  <si>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</si>
  <si>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</si>
  <si>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</si>
  <si>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</si>
  <si>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</si>
  <si>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</si>
  <si>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</si>
  <si>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</si>
  <si>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</si>
  <si>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</si>
  <si>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</si>
  <si>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</si>
  <si>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</si>
  <si>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</si>
  <si>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</si>
  <si>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</si>
  <si>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</si>
  <si>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</si>
  <si>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</si>
  <si>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</si>
  <si>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</si>
  <si>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</si>
  <si>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</si>
  <si>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</si>
  <si>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</si>
  <si>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</si>
  <si>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</si>
  <si>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</si>
  <si>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</si>
  <si>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</si>
  <si>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</si>
  <si>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</si>
  <si>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</si>
  <si>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</si>
  <si>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</si>
  <si>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</si>
  <si>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</si>
  <si>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</si>
  <si>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</si>
  <si>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</si>
  <si>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</si>
  <si>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</si>
  <si>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</si>
  <si>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</si>
  <si>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</si>
  <si>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</si>
  <si>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</si>
  <si>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</si>
  <si>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</si>
  <si>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</si>
  <si>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</si>
  <si>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</si>
  <si>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</si>
  <si>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</si>
  <si>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</si>
  <si>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</si>
  <si>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</si>
  <si>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</si>
  <si>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</si>
  <si>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</si>
  <si>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</si>
  <si>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</si>
  <si>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</si>
  <si>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</si>
  <si>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</si>
  <si>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</si>
  <si>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</si>
  <si>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</si>
  <si>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</si>
  <si>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</si>
  <si>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</si>
  <si>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</si>
  <si>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</si>
  <si>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</si>
  <si>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</si>
  <si>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</si>
  <si>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</si>
  <si>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</si>
  <si>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</si>
  <si>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</si>
  <si>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</si>
  <si>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</si>
  <si>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</si>
  <si>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</si>
  <si>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</si>
  <si>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</si>
  <si>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</si>
  <si>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</si>
  <si>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</si>
  <si>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</si>
  <si>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</si>
  <si>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</si>
  <si>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</si>
  <si>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</si>
  <si>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</si>
  <si>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</si>
  <si>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</si>
  <si>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</si>
  <si>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</si>
  <si>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</si>
  <si>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</si>
  <si>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</si>
  <si>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</si>
  <si>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</si>
  <si>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</si>
  <si>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</si>
  <si>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</si>
  <si>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</si>
  <si>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</si>
  <si>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</si>
  <si>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</si>
  <si>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</si>
  <si>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</si>
  <si>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</si>
  <si>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</si>
  <si>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</si>
  <si>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</si>
  <si>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</si>
  <si>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</si>
  <si>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</si>
  <si>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</si>
  <si>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</si>
  <si>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</si>
  <si>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</si>
  <si>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</si>
  <si>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</si>
  <si>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</si>
  <si>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</si>
  <si>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</si>
  <si>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</si>
  <si>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</si>
  <si>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</si>
  <si>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</si>
  <si>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</si>
  <si>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</si>
  <si>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</si>
  <si>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</si>
  <si>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</si>
  <si>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</si>
  <si>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</si>
  <si>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</si>
  <si>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</si>
  <si>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</si>
  <si>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</si>
  <si>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</si>
  <si>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</si>
  <si>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</si>
  <si>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</si>
  <si>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</si>
  <si>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</si>
  <si>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</si>
  <si>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</si>
  <si>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</si>
  <si>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</si>
  <si>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</si>
  <si>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</si>
  <si>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</si>
  <si>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</si>
  <si>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</si>
  <si>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</si>
  <si>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</si>
  <si>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</si>
  <si>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</si>
  <si>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</si>
  <si>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</si>
  <si>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</si>
  <si>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</si>
  <si>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</si>
  <si>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</si>
  <si>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</si>
  <si>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</si>
  <si>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</si>
  <si>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</si>
  <si>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</si>
  <si>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</si>
  <si>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</si>
  <si>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</si>
  <si>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</si>
  <si>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</si>
  <si>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</si>
  <si>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</si>
  <si>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</si>
  <si>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</si>
  <si>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</si>
  <si>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</si>
  <si>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</si>
  <si>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</si>
  <si>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</si>
  <si>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</si>
  <si>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</si>
  <si>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</si>
  <si>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</si>
  <si>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</si>
  <si>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</si>
  <si>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</si>
  <si>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</si>
  <si>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</si>
  <si>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</si>
  <si>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</si>
  <si>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</si>
  <si>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</si>
  <si>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</si>
  <si>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</si>
  <si>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</si>
  <si>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</si>
  <si>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</si>
  <si>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</si>
  <si>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</si>
  <si>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</si>
  <si>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</si>
  <si>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</si>
  <si>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</si>
  <si>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</si>
  <si>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</si>
  <si>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</si>
  <si>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</si>
  <si>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</si>
  <si>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</si>
  <si>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</si>
  <si>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</si>
  <si>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</si>
  <si>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</si>
  <si>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</si>
  <si>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</si>
  <si>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</si>
  <si>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</si>
  <si>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</si>
  <si>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</si>
  <si>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</si>
  <si>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</si>
  <si>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</si>
  <si>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</si>
  <si>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</si>
  <si>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</si>
  <si>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</si>
  <si>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</si>
  <si>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</si>
  <si>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</si>
  <si>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</si>
  <si>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</si>
  <si>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</si>
  <si>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</si>
  <si>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</si>
  <si>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</si>
  <si>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</si>
  <si>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</si>
  <si>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</si>
  <si>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</si>
  <si>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</si>
  <si>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</si>
  <si>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</si>
  <si>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</si>
  <si>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</si>
  <si>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</si>
  <si>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</si>
  <si>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</si>
  <si>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</si>
  <si>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</si>
  <si>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</si>
  <si>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</si>
  <si>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</si>
  <si>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</si>
  <si>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</si>
  <si>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</si>
  <si>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</si>
  <si>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</si>
  <si>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</si>
  <si>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</si>
  <si>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</si>
  <si>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</si>
  <si>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</si>
  <si>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</si>
  <si>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</si>
  <si>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</si>
  <si>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</si>
  <si>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</si>
  <si>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</si>
  <si>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</si>
  <si>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</si>
  <si>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</si>
  <si>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</si>
  <si>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</si>
  <si>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</si>
  <si>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</si>
  <si>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</si>
  <si>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</si>
  <si>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</si>
  <si>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</si>
  <si>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</si>
  <si>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</si>
  <si>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</si>
  <si>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</si>
  <si>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</si>
  <si>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</si>
  <si>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</si>
  <si>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</si>
  <si>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</si>
  <si>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</si>
  <si>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</si>
  <si>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</si>
  <si>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</si>
  <si>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</si>
  <si>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</si>
  <si>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</si>
  <si>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</si>
  <si>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</si>
  <si>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</si>
  <si>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</si>
  <si>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</si>
  <si>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</si>
  <si>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</si>
  <si>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</si>
  <si>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</si>
  <si>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</si>
  <si>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</si>
  <si>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</si>
  <si>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</si>
  <si>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</si>
  <si>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</si>
  <si>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</si>
  <si>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</si>
  <si>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</si>
  <si>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</si>
  <si>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</si>
  <si>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</si>
  <si>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</si>
  <si>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</si>
  <si>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</si>
  <si>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</si>
  <si>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</si>
  <si>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</si>
  <si>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</si>
  <si>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</si>
  <si>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</si>
  <si>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</si>
  <si>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</si>
  <si>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</si>
  <si>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</si>
  <si>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</si>
  <si>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</si>
  <si>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</si>
  <si>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</si>
  <si>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</si>
  <si>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</si>
  <si>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</si>
  <si>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</si>
  <si>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</si>
  <si>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</si>
  <si>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</si>
  <si>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</si>
  <si>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</si>
  <si>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</si>
  <si>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</si>
  <si>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</si>
  <si>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</si>
  <si>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</si>
  <si>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</si>
  <si>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</si>
  <si>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</si>
  <si>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</si>
  <si>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</si>
  <si>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</si>
  <si>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</si>
  <si>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</si>
  <si>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</si>
  <si>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</si>
  <si>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</si>
  <si>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</si>
  <si>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</si>
  <si>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</si>
  <si>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</si>
  <si>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</si>
  <si>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</si>
  <si>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</si>
  <si>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</si>
  <si>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</si>
  <si>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</si>
  <si>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</si>
  <si>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</si>
  <si>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</si>
  <si>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</si>
  <si>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</si>
  <si>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</si>
  <si>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</si>
  <si>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</si>
  <si>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</si>
  <si>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</si>
  <si>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</si>
  <si>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</si>
  <si>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</si>
  <si>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</si>
  <si>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</si>
  <si>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</si>
  <si>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</si>
  <si>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</si>
  <si>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</si>
  <si>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</si>
  <si>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</si>
  <si>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</si>
  <si>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</si>
  <si>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</si>
  <si>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</si>
  <si>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</si>
  <si>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</si>
  <si>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</si>
  <si>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</si>
  <si>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</si>
  <si>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</si>
  <si>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</si>
  <si>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</si>
  <si>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</si>
  <si>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</si>
  <si>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</si>
  <si>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</si>
  <si>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</si>
  <si>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</si>
  <si>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</si>
  <si>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</si>
  <si>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</si>
  <si>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</si>
  <si>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</si>
  <si>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</si>
  <si>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</si>
  <si>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</si>
  <si>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</si>
  <si>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</si>
  <si>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</si>
  <si>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</si>
  <si>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</si>
  <si>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</si>
  <si>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</si>
  <si>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</si>
  <si>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</si>
  <si>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</si>
  <si>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</si>
  <si>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</si>
  <si>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</si>
  <si>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</si>
  <si>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</si>
  <si>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</si>
  <si>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</si>
  <si>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</si>
  <si>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</si>
  <si>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</si>
  <si>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</si>
  <si>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</si>
  <si>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</si>
  <si>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</si>
  <si>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</si>
  <si>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</si>
  <si>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</si>
  <si>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</si>
  <si>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</si>
  <si>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</si>
  <si>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</si>
  <si>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</si>
  <si>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</si>
  <si>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</si>
  <si>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</si>
  <si>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</si>
  <si>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</si>
  <si>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</si>
  <si>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</si>
  <si>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</si>
  <si>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</si>
  <si>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</si>
  <si>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</si>
  <si>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</si>
  <si>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</si>
  <si>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</si>
  <si>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</si>
  <si>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</si>
  <si>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</si>
  <si>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</si>
  <si>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</si>
  <si>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</si>
  <si>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</si>
  <si>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</si>
  <si>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</si>
  <si>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</si>
  <si>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</si>
  <si>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</si>
  <si>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</si>
  <si>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</si>
  <si>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</si>
  <si>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</si>
  <si>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</si>
  <si>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</si>
  <si>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</si>
  <si>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</si>
  <si>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</si>
  <si>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</si>
  <si>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</si>
  <si>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</si>
  <si>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</si>
  <si>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</si>
  <si>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</si>
  <si>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</si>
  <si>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</si>
  <si>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</si>
  <si>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</si>
  <si>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</si>
  <si>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</si>
  <si>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</si>
  <si>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</si>
  <si>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</si>
  <si>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</si>
  <si>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</si>
  <si>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</si>
  <si>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</si>
  <si>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</si>
  <si>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</si>
  <si>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</si>
  <si>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</si>
  <si>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</si>
  <si>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</si>
  <si>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</si>
  <si>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</si>
  <si>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</si>
  <si>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</si>
  <si>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</si>
  <si>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</si>
  <si>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</si>
  <si>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</si>
  <si>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</si>
  <si>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</si>
  <si>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</si>
  <si>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</si>
  <si>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</si>
  <si>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</si>
  <si>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</si>
  <si>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</si>
  <si>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</si>
  <si>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</si>
  <si>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</si>
  <si>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</si>
  <si>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</si>
  <si>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</si>
  <si>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</si>
  <si>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</si>
  <si>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</si>
  <si>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</si>
  <si>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</si>
  <si>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</si>
  <si>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</si>
  <si>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</si>
  <si>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</si>
  <si>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</si>
  <si>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</si>
  <si>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</si>
  <si>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</si>
  <si>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</si>
  <si>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</si>
  <si>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</si>
  <si>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</si>
  <si>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</si>
  <si>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</si>
  <si>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</si>
  <si>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</si>
  <si>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</si>
  <si>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</si>
  <si>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</si>
  <si>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</si>
  <si>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</si>
  <si>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</si>
  <si>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</si>
  <si>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</si>
  <si>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</si>
  <si>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</si>
  <si>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</si>
  <si>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</si>
  <si>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</si>
  <si>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</si>
  <si>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</si>
  <si>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</si>
  <si>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</si>
  <si>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</si>
  <si>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</si>
  <si>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</si>
  <si>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</si>
  <si>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</si>
  <si>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</si>
  <si>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</si>
  <si>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</si>
  <si>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</si>
  <si>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</si>
  <si>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</si>
  <si>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</si>
  <si>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</si>
  <si>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</si>
  <si>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</si>
  <si>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</si>
  <si>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</si>
  <si>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</si>
  <si>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</si>
  <si>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</si>
  <si>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</si>
  <si>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</si>
  <si>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</si>
  <si>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</si>
  <si>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</si>
  <si>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</si>
  <si>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</si>
  <si>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</si>
  <si>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</si>
  <si>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</si>
  <si>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</si>
  <si>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</si>
  <si>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</si>
  <si>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</si>
  <si>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</si>
  <si>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</si>
  <si>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</si>
  <si>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</si>
  <si>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</si>
  <si>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</si>
  <si>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</si>
  <si>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</si>
  <si>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</si>
  <si>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</si>
  <si>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</si>
  <si>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</si>
  <si>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</si>
  <si>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</si>
  <si>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</si>
  <si>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</si>
  <si>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</si>
  <si>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</si>
  <si>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</si>
  <si>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</si>
  <si>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</si>
  <si>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</si>
  <si>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</si>
  <si>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</si>
  <si>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</si>
  <si>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</si>
  <si>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</si>
  <si>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</si>
  <si>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</si>
  <si>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</si>
  <si>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</si>
  <si>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</si>
  <si>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</si>
  <si>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</si>
  <si>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</si>
  <si>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</si>
  <si>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</si>
  <si>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</si>
  <si>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</si>
  <si>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</si>
  <si>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</si>
  <si>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</si>
  <si>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</si>
  <si>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</si>
  <si>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</si>
  <si>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</si>
  <si>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</si>
  <si>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</si>
  <si>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</si>
  <si>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</si>
  <si>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</si>
  <si>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</si>
  <si>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</si>
  <si>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</si>
  <si>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</si>
  <si>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</si>
  <si>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</si>
  <si>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</si>
  <si>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</si>
  <si>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</si>
  <si>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</si>
  <si>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</si>
  <si>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</si>
  <si>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</si>
  <si>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</si>
  <si>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</si>
  <si>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</si>
  <si>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</si>
  <si>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</si>
  <si>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</si>
  <si>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</si>
  <si>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</si>
  <si>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</si>
  <si>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</si>
  <si>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</si>
  <si>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</si>
  <si>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</si>
  <si>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</si>
  <si>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</si>
  <si>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</si>
  <si>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</si>
  <si>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</si>
  <si>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</si>
  <si>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</si>
  <si>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</si>
  <si>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</si>
  <si>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</si>
  <si>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</si>
  <si>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</si>
  <si>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</si>
  <si>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</si>
  <si>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</si>
  <si>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</si>
  <si>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</si>
  <si>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</si>
  <si>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</si>
  <si>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</si>
  <si>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</si>
  <si>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</si>
  <si>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</si>
  <si>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</si>
  <si>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</si>
  <si>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</si>
  <si>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</si>
  <si>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</si>
  <si>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</si>
  <si>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</si>
  <si>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</si>
  <si>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</si>
  <si>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</si>
  <si>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</si>
  <si>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</si>
  <si>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</si>
  <si>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</si>
  <si>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</si>
  <si>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</si>
  <si>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</si>
  <si>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</si>
  <si>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</si>
  <si>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</si>
  <si>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</si>
  <si>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</si>
  <si>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</si>
  <si>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</si>
  <si>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</si>
  <si>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</si>
  <si>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</si>
  <si>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</si>
  <si>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</si>
  <si>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</si>
  <si>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</si>
  <si>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</si>
  <si>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</si>
  <si>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</si>
  <si>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</si>
  <si>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</si>
  <si>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</si>
  <si>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</si>
  <si>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</si>
  <si>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</si>
  <si>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</si>
  <si>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</si>
  <si>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</si>
  <si>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</si>
  <si>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</si>
  <si>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</si>
  <si>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</si>
  <si>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</si>
  <si>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</si>
  <si>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</si>
  <si>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</si>
  <si>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</si>
  <si>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</si>
  <si>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</si>
  <si>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</si>
  <si>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</si>
  <si>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</si>
  <si>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</si>
  <si>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</si>
  <si>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</si>
  <si>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</si>
  <si>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</si>
  <si>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</si>
  <si>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</si>
  <si>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</si>
  <si>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</si>
  <si>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</si>
  <si>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</si>
  <si>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</si>
  <si>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</si>
  <si>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</si>
  <si>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</si>
  <si>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</si>
  <si>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</si>
  <si>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</si>
  <si>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</si>
  <si>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</si>
  <si>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</si>
  <si>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</si>
  <si>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</si>
  <si>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</si>
  <si>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</si>
  <si>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</si>
  <si>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</si>
  <si>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</si>
  <si>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</si>
  <si>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</si>
  <si>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</si>
  <si>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</si>
  <si>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</si>
  <si>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</si>
  <si>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</si>
  <si>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</si>
  <si>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</si>
  <si>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</si>
  <si>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</si>
  <si>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</si>
  <si>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</si>
  <si>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</si>
  <si>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</si>
  <si>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</si>
  <si>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</si>
  <si>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</si>
  <si>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</si>
  <si>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</si>
  <si>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</si>
  <si>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</si>
  <si>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</si>
  <si>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</si>
  <si>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</si>
  <si>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</si>
  <si>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</si>
  <si>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</si>
  <si>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</si>
  <si>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</si>
  <si>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</si>
  <si>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</si>
  <si>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</si>
  <si>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</si>
  <si>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</si>
  <si>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</si>
  <si>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</si>
  <si>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</si>
  <si>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</si>
  <si>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</si>
  <si>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</si>
  <si>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</si>
  <si>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</si>
  <si>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</si>
  <si>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</si>
  <si>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</si>
  <si>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</si>
  <si>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</si>
  <si>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</si>
  <si>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</si>
  <si>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</si>
  <si>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</si>
  <si>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</si>
  <si>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</si>
  <si>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</si>
  <si>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</si>
  <si>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</si>
  <si>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</si>
  <si>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</si>
  <si>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</si>
  <si>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</si>
  <si>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</si>
  <si>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</si>
  <si>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</si>
  <si>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</si>
  <si>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</si>
  <si>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</si>
  <si>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</si>
  <si>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</si>
  <si>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</si>
  <si>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</si>
  <si>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</si>
  <si>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</si>
  <si>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</si>
  <si>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</si>
  <si>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</si>
  <si>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</si>
  <si>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</si>
  <si>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</si>
  <si>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</si>
  <si>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</si>
  <si>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</si>
  <si>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</si>
  <si>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</si>
  <si>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</si>
  <si>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</si>
  <si>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</si>
  <si>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</si>
  <si>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</si>
  <si>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</si>
  <si>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</si>
  <si>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</si>
  <si>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</si>
  <si>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</si>
  <si>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</si>
  <si>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</si>
  <si>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</si>
  <si>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</si>
  <si>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</si>
  <si>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</si>
  <si>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</si>
  <si>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</si>
  <si>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</si>
  <si>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</si>
  <si>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</si>
  <si>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</si>
  <si>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</si>
  <si>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</si>
  <si>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</si>
  <si>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</si>
  <si>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</si>
  <si>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</si>
  <si>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</si>
  <si>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</si>
  <si>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</si>
  <si>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</si>
  <si>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</si>
  <si>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</si>
  <si>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</si>
  <si>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</si>
  <si>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</si>
  <si>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</si>
  <si>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</si>
  <si>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</si>
  <si>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</si>
  <si>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</si>
  <si>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</si>
  <si>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</si>
  <si>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</si>
  <si>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</si>
  <si>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</si>
  <si>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</si>
  <si>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</si>
  <si>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</si>
  <si>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</si>
  <si>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</si>
  <si>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</si>
  <si>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</si>
  <si>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</si>
  <si>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</si>
  <si>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</si>
  <si>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</si>
  <si>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</si>
  <si>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</si>
  <si>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</si>
  <si>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</si>
  <si>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</si>
  <si>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</si>
  <si>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</si>
  <si>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</si>
  <si>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</si>
  <si>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</si>
  <si>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</si>
  <si>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</si>
  <si>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</si>
  <si>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</si>
  <si>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</si>
  <si>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</si>
  <si>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</si>
  <si>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</si>
  <si>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</si>
  <si>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</si>
  <si>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</si>
  <si>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</si>
  <si>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</si>
  <si>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</si>
  <si>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</si>
  <si>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</si>
  <si>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</si>
  <si>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</si>
  <si>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</si>
  <si>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</si>
  <si>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</si>
  <si>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</si>
  <si>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</si>
  <si>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</si>
  <si>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</si>
  <si>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</si>
  <si>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</si>
  <si>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</si>
  <si>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</si>
  <si>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</si>
  <si>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</si>
  <si>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</si>
  <si>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</si>
  <si>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</si>
  <si>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</si>
  <si>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</si>
  <si>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</si>
  <si>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</si>
  <si>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</si>
  <si>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</si>
  <si>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</si>
  <si>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</si>
  <si>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</si>
  <si>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</si>
  <si>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</si>
  <si>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</si>
  <si>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</si>
  <si>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</si>
  <si>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</si>
  <si>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</si>
  <si>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</si>
  <si>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</si>
  <si>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</si>
  <si>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</si>
  <si>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</si>
  <si>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</si>
  <si>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</si>
  <si>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</si>
  <si>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</si>
  <si>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</si>
  <si>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</si>
  <si>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</si>
  <si>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</si>
  <si>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</si>
  <si>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</si>
  <si>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</si>
  <si>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</si>
  <si>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</si>
  <si>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</si>
  <si>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</si>
  <si>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</si>
  <si>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</si>
  <si>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</si>
  <si>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</si>
  <si>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</si>
  <si>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</si>
  <si>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</si>
  <si>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</si>
  <si>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</si>
  <si>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</si>
  <si>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</si>
  <si>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</si>
  <si>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</si>
  <si>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</si>
  <si>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</si>
  <si>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</si>
  <si>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</si>
  <si>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</si>
  <si>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</si>
  <si>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</si>
  <si>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</si>
  <si>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</si>
  <si>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</si>
  <si>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</si>
  <si>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</si>
  <si>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</si>
  <si>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</si>
  <si>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</si>
  <si>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</si>
  <si>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</si>
  <si>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</si>
  <si>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</si>
  <si>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</si>
  <si>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</si>
  <si>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</si>
  <si>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</si>
  <si>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</si>
  <si>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</si>
  <si>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</si>
  <si>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</si>
  <si>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</si>
  <si>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</si>
  <si>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</si>
  <si>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</si>
  <si>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</si>
  <si>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</si>
  <si>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</si>
  <si>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</si>
  <si>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</si>
  <si>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</si>
  <si>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</si>
  <si>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</si>
  <si>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</si>
  <si>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</si>
  <si>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</si>
  <si>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</si>
  <si>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</si>
  <si>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</si>
  <si>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</si>
  <si>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</si>
  <si>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</si>
  <si>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</si>
  <si>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</si>
  <si>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</si>
  <si>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</si>
  <si>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</si>
  <si>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</si>
  <si>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</si>
  <si>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</si>
  <si>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</si>
  <si>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</si>
  <si>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</si>
  <si>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</si>
  <si>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</si>
  <si>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</si>
  <si>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</si>
  <si>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</si>
  <si>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</si>
  <si>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</si>
  <si>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</si>
  <si>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</si>
  <si>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</si>
  <si>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</si>
  <si>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</si>
  <si>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</si>
  <si>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</si>
  <si>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</si>
  <si>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</si>
  <si>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</si>
  <si>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</si>
  <si>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</si>
  <si>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</si>
  <si>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</si>
  <si>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</si>
  <si>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</si>
  <si>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</si>
  <si>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</si>
  <si>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</si>
  <si>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</si>
  <si>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</si>
  <si>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</si>
  <si>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</si>
  <si>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</si>
  <si>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</si>
  <si>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</si>
  <si>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</si>
  <si>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</si>
  <si>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</si>
  <si>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</si>
  <si>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</si>
  <si>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</si>
  <si>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</si>
  <si>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</si>
  <si>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</si>
  <si>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</si>
  <si>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</si>
  <si>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</si>
  <si>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</si>
  <si>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</si>
  <si>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</si>
  <si>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</si>
  <si>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</si>
  <si>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</si>
  <si>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</si>
  <si>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</si>
  <si>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</si>
  <si>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</si>
  <si>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</si>
  <si>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</si>
  <si>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</si>
  <si>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</si>
  <si>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</si>
  <si>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</si>
  <si>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</si>
  <si>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</si>
  <si>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</si>
  <si>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</si>
  <si>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</si>
  <si>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</si>
  <si>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</si>
  <si>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</si>
  <si>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</si>
  <si>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</si>
  <si>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</si>
  <si>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</si>
  <si>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</si>
  <si>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</si>
  <si>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</si>
  <si>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</si>
  <si>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</si>
  <si>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</si>
  <si>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</si>
  <si>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</si>
  <si>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</si>
  <si>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</si>
  <si>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</si>
  <si>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</si>
  <si>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</si>
  <si>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</si>
  <si>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</si>
  <si>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</si>
  <si>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</si>
  <si>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</si>
  <si>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</si>
  <si>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</si>
  <si>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</si>
  <si>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</si>
  <si>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</si>
  <si>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</si>
  <si>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</si>
  <si>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</si>
  <si>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</si>
  <si>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</si>
  <si>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</si>
  <si>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</si>
  <si>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</si>
  <si>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</si>
  <si>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</si>
  <si>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</si>
  <si>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</si>
  <si>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</si>
  <si>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</si>
  <si>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</si>
  <si>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</si>
  <si>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</si>
  <si>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</si>
  <si>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</si>
  <si>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</si>
  <si>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</si>
  <si>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</si>
  <si>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</si>
  <si>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</si>
  <si>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</si>
  <si>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</si>
  <si>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</si>
  <si>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</si>
  <si>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</si>
  <si>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</si>
  <si>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</si>
  <si>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</si>
  <si>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</si>
  <si>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</si>
  <si>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</si>
  <si>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</si>
  <si>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</si>
  <si>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</si>
  <si>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</si>
  <si>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</si>
  <si>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</si>
  <si>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</si>
  <si>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</si>
  <si>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</si>
  <si>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</si>
  <si>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</si>
  <si>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</si>
  <si>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</si>
  <si>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</si>
  <si>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</si>
  <si>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</si>
  <si>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</si>
  <si>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</si>
  <si>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</si>
  <si>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</si>
  <si>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</si>
  <si>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</si>
  <si>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</si>
  <si>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</si>
  <si>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</si>
  <si>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</si>
  <si>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</si>
  <si>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</si>
  <si>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</si>
  <si>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</si>
  <si>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</si>
  <si>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</si>
  <si>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</si>
  <si>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</si>
  <si>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</si>
  <si>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</si>
  <si>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</si>
  <si>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</si>
  <si>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</si>
  <si>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</si>
  <si>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</si>
  <si>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</si>
  <si>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</si>
  <si>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</si>
  <si>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</si>
  <si>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</si>
  <si>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</si>
  <si>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</si>
  <si>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</si>
  <si>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</si>
  <si>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</si>
  <si>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</si>
  <si>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</si>
  <si>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</si>
  <si>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</si>
  <si>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</si>
  <si>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</si>
  <si>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</si>
  <si>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</si>
  <si>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</si>
  <si>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</si>
  <si>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</si>
  <si>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</si>
  <si>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</si>
  <si>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</si>
  <si>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</si>
  <si>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</si>
  <si>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</si>
  <si>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</si>
  <si>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</si>
  <si>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</si>
  <si>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</si>
  <si>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</si>
  <si>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</si>
  <si>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</si>
  <si>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</si>
  <si>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</si>
  <si>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</si>
  <si>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</si>
  <si>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</si>
  <si>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</si>
  <si>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</si>
  <si>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</si>
  <si>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</si>
  <si>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</si>
  <si>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</si>
  <si>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</si>
  <si>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</si>
  <si>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</si>
  <si>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</si>
  <si>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</si>
  <si>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</si>
  <si>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</si>
  <si>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</si>
  <si>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</si>
  <si>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</si>
  <si>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</si>
  <si>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</si>
  <si>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</si>
  <si>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</si>
  <si>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</si>
  <si>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</si>
  <si>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</si>
  <si>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</si>
  <si>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</si>
  <si>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</si>
  <si>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</si>
  <si>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</si>
  <si>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</si>
  <si>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</si>
  <si>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</si>
  <si>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</si>
  <si>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</si>
  <si>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</si>
  <si>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</si>
  <si>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</si>
  <si>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</si>
  <si>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</si>
  <si>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</si>
  <si>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</si>
  <si>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</si>
  <si>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</si>
  <si>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</si>
  <si>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</si>
  <si>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</si>
  <si>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</si>
  <si>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</si>
  <si>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</si>
  <si>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</si>
  <si>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</si>
  <si>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</si>
  <si>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</si>
  <si>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</si>
  <si>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</si>
  <si>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</si>
  <si>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</si>
  <si>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</si>
  <si>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</si>
  <si>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</si>
  <si>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</si>
  <si>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</si>
  <si>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</si>
  <si>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</si>
  <si>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</si>
  <si>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</si>
  <si>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</si>
  <si>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</si>
  <si>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</si>
  <si>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</si>
  <si>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</si>
  <si>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</si>
  <si>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</si>
  <si>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</si>
  <si>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</si>
  <si>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</si>
  <si>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</si>
  <si>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</si>
  <si>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</si>
  <si>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</si>
  <si>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</si>
  <si>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</si>
  <si>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</si>
  <si>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</si>
  <si>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</si>
  <si>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</si>
  <si>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</si>
  <si>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</si>
  <si>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</si>
  <si>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</si>
  <si>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</si>
  <si>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</si>
  <si>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</si>
  <si>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</si>
  <si>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</si>
  <si>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</si>
  <si>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</si>
  <si>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</si>
  <si>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</si>
  <si>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</si>
  <si>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</si>
  <si>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</si>
  <si>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</si>
  <si>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</si>
  <si>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</si>
  <si>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</si>
  <si>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</si>
  <si>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</si>
  <si>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</si>
  <si>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</si>
  <si>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</si>
  <si>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</si>
  <si>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</si>
  <si>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</si>
  <si>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</si>
  <si>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</si>
  <si>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</si>
  <si>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</si>
  <si>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</si>
  <si>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</si>
  <si>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</si>
  <si>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</si>
  <si>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</si>
  <si>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</si>
  <si>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</si>
  <si>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</si>
  <si>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</si>
  <si>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</si>
  <si>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</si>
  <si>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</si>
  <si>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</si>
  <si>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</si>
  <si>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</si>
  <si>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</si>
  <si>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</si>
  <si>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</si>
  <si>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</si>
  <si>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</si>
  <si>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</si>
  <si>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</si>
  <si>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</si>
  <si>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</si>
  <si>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</si>
  <si>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</si>
  <si>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</si>
  <si>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</si>
  <si>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</si>
  <si>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</si>
  <si>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</si>
  <si>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</si>
  <si>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</si>
  <si>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</si>
  <si>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</si>
  <si>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</si>
  <si>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</si>
  <si>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</si>
  <si>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</si>
  <si>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</si>
  <si>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</si>
  <si>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</si>
  <si>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</si>
  <si>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</si>
  <si>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</si>
  <si>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</si>
  <si>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</si>
  <si>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</si>
  <si>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</si>
  <si>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</si>
  <si>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</si>
  <si>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</si>
  <si>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</si>
  <si>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</si>
  <si>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</si>
  <si>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</si>
  <si>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</si>
  <si>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</si>
  <si>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</si>
  <si>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</si>
  <si>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</si>
  <si>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</si>
  <si>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</si>
  <si>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</si>
  <si>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</si>
  <si>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</si>
  <si>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</si>
  <si>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</si>
  <si>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</si>
  <si>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</si>
  <si>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</si>
  <si>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</si>
  <si>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</si>
  <si>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</si>
  <si>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</si>
  <si>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</si>
  <si>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</si>
  <si>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</si>
  <si>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</si>
  <si>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</si>
  <si>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</si>
  <si>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</si>
  <si>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</si>
  <si>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</si>
  <si>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</si>
  <si>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</si>
  <si>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</si>
  <si>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</si>
  <si>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</si>
  <si>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</si>
  <si>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</si>
  <si>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</si>
  <si>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</si>
  <si>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</si>
  <si>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</si>
  <si>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</si>
  <si>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</si>
  <si>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</si>
  <si>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</si>
  <si>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</si>
  <si>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</si>
  <si>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</si>
  <si>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</si>
  <si>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</si>
  <si>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</si>
  <si>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</si>
  <si>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</si>
  <si>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</si>
  <si>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</si>
  <si>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</si>
  <si>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</si>
  <si>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</si>
  <si>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</si>
  <si>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</si>
  <si>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</si>
  <si>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</si>
  <si>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</si>
  <si>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</si>
  <si>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</si>
  <si>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</si>
  <si>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</si>
  <si>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</si>
  <si>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</si>
  <si>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</si>
  <si>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</si>
  <si>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</si>
  <si>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</si>
  <si>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</si>
  <si>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</si>
  <si>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</si>
  <si>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</si>
  <si>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</si>
  <si>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</si>
  <si>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</si>
  <si>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</si>
  <si>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</si>
  <si>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</si>
  <si>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</si>
  <si>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</si>
  <si>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</si>
  <si>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</si>
  <si>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</si>
  <si>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</si>
  <si>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</si>
  <si>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</si>
  <si>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</si>
  <si>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</si>
  <si>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</si>
  <si>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</si>
  <si>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</si>
  <si>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</si>
  <si>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</si>
  <si>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</si>
  <si>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</si>
  <si>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</si>
  <si>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</si>
  <si>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</si>
  <si>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</si>
  <si>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</si>
  <si>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</si>
  <si>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</si>
  <si>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</si>
  <si>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</si>
  <si>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</si>
  <si>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</si>
  <si>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</si>
  <si>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</si>
  <si>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</si>
  <si>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</si>
  <si>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</si>
  <si>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</si>
  <si>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</si>
  <si>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</si>
  <si>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</si>
  <si>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</si>
  <si>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</si>
  <si>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</si>
  <si>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</si>
  <si>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</si>
  <si>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</si>
  <si>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</si>
  <si>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</si>
  <si>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</si>
  <si>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</si>
  <si>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</si>
  <si>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</si>
  <si>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</si>
  <si>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</si>
  <si>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</si>
  <si>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</si>
  <si>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</si>
  <si>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</si>
  <si>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</si>
  <si>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</si>
  <si>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</si>
  <si>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</si>
  <si>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</si>
  <si>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</si>
  <si>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</si>
  <si>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</si>
  <si>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</si>
  <si>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</si>
  <si>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</si>
  <si>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</si>
  <si>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</si>
  <si>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</si>
  <si>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</si>
  <si>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</si>
  <si>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</si>
  <si>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</si>
  <si>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</si>
  <si>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</si>
  <si>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</si>
  <si>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</si>
  <si>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</si>
  <si>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</si>
  <si>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</si>
  <si>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</si>
  <si>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</si>
  <si>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</si>
  <si>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</si>
  <si>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</si>
  <si>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</si>
  <si>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</si>
  <si>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</si>
  <si>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</si>
  <si>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</si>
  <si>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</si>
  <si>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</si>
  <si>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</si>
  <si>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</si>
  <si>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</si>
  <si>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</si>
  <si>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</si>
  <si>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</si>
  <si>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</si>
  <si>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</si>
  <si>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</si>
  <si>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</si>
  <si>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</si>
  <si>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</si>
  <si>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</si>
  <si>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</si>
  <si>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</si>
  <si>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</si>
  <si>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</si>
  <si>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</si>
  <si>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</si>
  <si>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</si>
  <si>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</si>
  <si>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</si>
  <si>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</si>
  <si>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</si>
  <si>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</si>
  <si>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</si>
  <si>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</si>
  <si>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</si>
  <si>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</si>
  <si>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</si>
  <si>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</si>
  <si>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</si>
  <si>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</si>
  <si>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</si>
  <si>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</si>
  <si>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</si>
  <si>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</si>
  <si>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</si>
  <si>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</si>
  <si>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</si>
  <si>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</si>
  <si>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</si>
  <si>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</si>
  <si>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</si>
  <si>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</si>
  <si>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</si>
  <si>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</si>
  <si>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</si>
  <si>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</si>
  <si>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</si>
  <si>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</si>
  <si>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</si>
  <si>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</si>
  <si>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</si>
  <si>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</si>
  <si>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</si>
  <si>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</si>
  <si>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</si>
  <si>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</si>
  <si>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</si>
  <si>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</si>
  <si>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</si>
  <si>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</si>
  <si>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</si>
  <si>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</si>
  <si>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</si>
  <si>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</si>
  <si>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</si>
  <si>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</si>
  <si>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</si>
  <si>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</si>
  <si>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</si>
  <si>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</si>
  <si>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</si>
  <si>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</si>
  <si>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</si>
  <si>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</si>
  <si>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</si>
  <si>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</si>
  <si>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</si>
  <si>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</si>
  <si>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</si>
  <si>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</si>
  <si>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</si>
  <si>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</si>
  <si>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</si>
  <si>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</si>
  <si>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</si>
  <si>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</si>
  <si>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</si>
  <si>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</si>
  <si>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</si>
  <si>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</si>
  <si>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</si>
  <si>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</si>
  <si>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</si>
  <si>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</si>
  <si>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</si>
  <si>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</si>
  <si>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</si>
  <si>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</si>
  <si>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</si>
  <si>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</si>
  <si>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</si>
  <si>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</si>
  <si>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</si>
  <si>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</si>
  <si>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</si>
  <si>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</si>
  <si>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</si>
  <si>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</si>
  <si>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</si>
  <si>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</si>
  <si>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</si>
  <si>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</si>
  <si>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</si>
  <si>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</si>
  <si>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</si>
  <si>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</si>
  <si>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</si>
  <si>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</si>
  <si>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</si>
  <si>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</si>
  <si>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</si>
  <si>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</si>
  <si>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</si>
  <si>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</si>
  <si>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</si>
  <si>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</si>
  <si>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</si>
  <si>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</si>
  <si>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</si>
  <si>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</si>
  <si>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</si>
  <si>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</si>
  <si>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</si>
  <si>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</si>
  <si>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</si>
  <si>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</si>
  <si>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</si>
  <si>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</si>
  <si>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</si>
  <si>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</si>
  <si>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</si>
  <si>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</si>
  <si>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</si>
  <si>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</si>
  <si>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</si>
  <si>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</si>
  <si>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</si>
  <si>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</si>
  <si>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</si>
  <si>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</si>
  <si>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</si>
  <si>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</si>
  <si>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</si>
  <si>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</si>
  <si>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</si>
  <si>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</si>
  <si>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</si>
  <si>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</si>
  <si>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</si>
  <si>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</si>
  <si>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</si>
  <si>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</si>
  <si>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</si>
  <si>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</si>
  <si>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</si>
  <si>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</si>
  <si>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</si>
  <si>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</si>
  <si>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</si>
  <si>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</si>
  <si>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</si>
  <si>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</si>
  <si>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</si>
  <si>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</si>
  <si>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</si>
  <si>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</si>
  <si>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</si>
  <si>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</si>
  <si>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</si>
  <si>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</si>
  <si>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</si>
  <si>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</si>
  <si>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</si>
  <si>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</si>
  <si>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</si>
  <si>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</si>
  <si>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</si>
  <si>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</si>
  <si>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</si>
  <si>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</si>
  <si>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</si>
  <si>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</si>
  <si>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</si>
  <si>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</si>
  <si>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</si>
  <si>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</si>
  <si>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</si>
  <si>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</si>
  <si>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</si>
  <si>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</si>
  <si>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</si>
  <si>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</si>
  <si>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</si>
  <si>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</si>
  <si>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</si>
  <si>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</si>
  <si>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</si>
  <si>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</si>
  <si>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</si>
  <si>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</si>
  <si>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</si>
  <si>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</si>
  <si>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</si>
  <si>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</si>
  <si>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</si>
  <si>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</si>
  <si>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</si>
  <si>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</si>
  <si>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</si>
  <si>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</si>
  <si>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</si>
  <si>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</si>
  <si>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</si>
  <si>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</si>
  <si>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</si>
  <si>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</si>
  <si>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</si>
  <si>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</si>
  <si>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</si>
  <si>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</si>
  <si>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</si>
  <si>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</si>
  <si>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</si>
  <si>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</si>
  <si>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</si>
  <si>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</si>
  <si>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</si>
  <si>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</si>
  <si>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</si>
  <si>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</si>
  <si>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</si>
  <si>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</si>
  <si>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</si>
  <si>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</si>
  <si>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</si>
  <si>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</si>
  <si>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</si>
  <si>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</si>
  <si>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</si>
  <si>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</si>
  <si>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</si>
  <si>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</si>
  <si>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</si>
  <si>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</si>
  <si>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</si>
  <si>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</si>
  <si>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</si>
  <si>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</si>
  <si>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</si>
  <si>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</si>
  <si>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</si>
  <si>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</si>
  <si>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</si>
  <si>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</si>
  <si>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</si>
  <si>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</si>
  <si>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</si>
  <si>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</si>
  <si>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</si>
  <si>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</si>
  <si>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</si>
  <si>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</si>
  <si>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</si>
  <si>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</si>
  <si>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</si>
  <si>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</si>
  <si>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</si>
  <si>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</si>
  <si>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</si>
  <si>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</si>
  <si>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</si>
  <si>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</si>
  <si>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</si>
  <si>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</si>
  <si>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</si>
  <si>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</si>
  <si>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</si>
  <si>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</si>
  <si>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</si>
  <si>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</si>
  <si>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</si>
  <si>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</si>
  <si>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</si>
  <si>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</si>
  <si>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</si>
  <si>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</si>
  <si>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</si>
  <si>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</si>
  <si>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</si>
  <si>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</si>
  <si>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</si>
  <si>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</si>
  <si>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</si>
  <si>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</si>
  <si>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</si>
  <si>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</si>
  <si>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</si>
  <si>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</si>
  <si>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</si>
  <si>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</si>
  <si>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</si>
  <si>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</si>
  <si>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</si>
  <si>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</si>
  <si>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</si>
  <si>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</si>
  <si>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</si>
  <si>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</si>
  <si>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</si>
  <si>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</si>
  <si>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</si>
  <si>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</si>
  <si>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</si>
  <si>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</si>
  <si>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</si>
  <si>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</si>
  <si>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</si>
  <si>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</si>
  <si>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</si>
  <si>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</si>
  <si>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</si>
  <si>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</si>
  <si>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</si>
  <si>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</si>
  <si>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</si>
  <si>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</si>
  <si>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</si>
  <si>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</si>
  <si>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</si>
  <si>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</si>
  <si>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</si>
  <si>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</si>
  <si>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</si>
  <si>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</si>
  <si>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</si>
  <si>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</si>
  <si>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</si>
  <si>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</si>
  <si>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</si>
  <si>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</si>
  <si>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</si>
  <si>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</si>
  <si>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</si>
  <si>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</si>
  <si>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</si>
  <si>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</si>
  <si>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</si>
  <si>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</si>
  <si>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</si>
  <si>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</si>
  <si>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</si>
  <si>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</si>
  <si>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</si>
  <si>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</si>
  <si>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</si>
  <si>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</si>
  <si>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</si>
  <si>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</si>
  <si>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</si>
  <si>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</si>
  <si>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</si>
  <si>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</si>
  <si>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</si>
  <si>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</si>
  <si>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</si>
  <si>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</si>
  <si>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</si>
  <si>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</si>
  <si>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</si>
  <si>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</si>
  <si>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</si>
  <si>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</si>
  <si>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</si>
  <si>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</si>
  <si>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</si>
  <si>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</si>
  <si>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</si>
  <si>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</si>
  <si>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</si>
  <si>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</si>
  <si>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</si>
  <si>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</si>
  <si>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</si>
  <si>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</si>
  <si>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</si>
  <si>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</si>
  <si>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</si>
  <si>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</si>
  <si>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</si>
  <si>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</si>
  <si>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</si>
  <si>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</si>
  <si>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</si>
  <si>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</si>
  <si>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</si>
  <si>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</si>
  <si>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</si>
  <si>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</si>
  <si>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</si>
  <si>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</si>
  <si>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</si>
  <si>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</si>
  <si>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</si>
  <si>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</si>
  <si>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</si>
  <si>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</si>
  <si>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</si>
  <si>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</si>
  <si>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</si>
  <si>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</si>
  <si>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</si>
  <si>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</si>
  <si>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</si>
  <si>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</si>
  <si>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</si>
  <si>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</si>
  <si>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</si>
  <si>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</si>
  <si>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</si>
  <si>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</si>
  <si>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</si>
  <si>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</si>
  <si>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</si>
  <si>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</si>
  <si>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</si>
  <si>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</si>
  <si>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</si>
  <si>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</si>
  <si>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</si>
  <si>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</si>
  <si>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</si>
  <si>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</si>
  <si>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</si>
  <si>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</si>
  <si>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</si>
  <si>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</si>
  <si>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</si>
  <si>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</si>
  <si>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</si>
  <si>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</si>
  <si>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</si>
  <si>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</si>
  <si>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</si>
  <si>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</si>
  <si>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</si>
  <si>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</si>
  <si>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</si>
  <si>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</si>
  <si>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</si>
  <si>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</si>
  <si>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</si>
  <si>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</si>
  <si>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</si>
  <si>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</si>
  <si>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</si>
  <si>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</si>
  <si>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</si>
  <si>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</si>
  <si>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</si>
  <si>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</si>
  <si>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</si>
  <si>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</si>
  <si>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</si>
  <si>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</si>
  <si>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</si>
  <si>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</si>
  <si>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</si>
  <si>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</si>
  <si>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</si>
  <si>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</si>
  <si>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</si>
  <si>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</si>
  <si>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</si>
  <si>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</si>
  <si>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</si>
  <si>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</si>
  <si>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</si>
  <si>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</si>
  <si>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</si>
  <si>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</si>
  <si>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</si>
  <si>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</si>
  <si>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</si>
  <si>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</si>
  <si>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</si>
  <si>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</si>
  <si>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</si>
  <si>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</si>
  <si>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</si>
  <si>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</si>
  <si>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</si>
  <si>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</si>
  <si>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</si>
  <si>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</si>
  <si>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</si>
  <si>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</si>
  <si>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</si>
  <si>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</si>
  <si>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</si>
  <si>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</si>
  <si>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</si>
  <si>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</si>
  <si>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</si>
  <si>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</si>
  <si>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</si>
  <si>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</si>
  <si>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</si>
  <si>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</si>
  <si>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</si>
  <si>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</si>
  <si>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</si>
  <si>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</si>
  <si>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</si>
  <si>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</si>
  <si>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</si>
  <si>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</si>
  <si>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</si>
  <si>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</si>
  <si>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</si>
  <si>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</si>
  <si>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</si>
  <si>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</si>
  <si>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</si>
  <si>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</si>
  <si>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</si>
  <si>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</si>
  <si>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</si>
  <si>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</si>
  <si>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</si>
  <si>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</si>
  <si>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</si>
  <si>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</si>
  <si>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</si>
  <si>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</si>
  <si>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</si>
  <si>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</si>
  <si>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</si>
  <si>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</si>
  <si>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</si>
  <si>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</si>
  <si>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</si>
  <si>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</si>
  <si>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</si>
  <si>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</si>
  <si>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</si>
  <si>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</si>
  <si>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</si>
  <si>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</si>
  <si>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</si>
  <si>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</si>
  <si>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</si>
  <si>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</si>
  <si>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</si>
  <si>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</si>
  <si>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</si>
  <si>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</si>
  <si>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</si>
  <si>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</si>
  <si>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</si>
  <si>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</si>
  <si>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</si>
  <si>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</si>
  <si>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</si>
  <si>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</si>
  <si>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</si>
  <si>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</si>
  <si>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</si>
  <si>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</si>
  <si>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</si>
  <si>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</si>
  <si>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</si>
  <si>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</si>
  <si>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</si>
  <si>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</si>
  <si>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</si>
  <si>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</si>
  <si>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</si>
  <si>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</si>
  <si>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</si>
  <si>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</si>
  <si>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</si>
  <si>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</si>
  <si>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</si>
  <si>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</si>
  <si>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</si>
  <si>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</si>
  <si>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</si>
  <si>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</si>
  <si>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</si>
  <si>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</si>
  <si>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</si>
  <si>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</si>
  <si>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</si>
  <si>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</si>
  <si>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</si>
  <si>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</si>
  <si>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</si>
  <si>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</si>
  <si>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</si>
  <si>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</si>
  <si>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</si>
  <si>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</si>
  <si>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</si>
  <si>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</si>
  <si>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</si>
  <si>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</si>
  <si>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</si>
  <si>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</si>
  <si>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</si>
  <si>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</si>
  <si>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</si>
  <si>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</si>
  <si>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</si>
  <si>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</si>
  <si>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</si>
  <si>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</si>
  <si>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</si>
  <si>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</si>
  <si>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</si>
  <si>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</si>
  <si>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</si>
  <si>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</si>
  <si>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</si>
  <si>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</si>
  <si>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</si>
  <si>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</si>
  <si>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</si>
  <si>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</si>
  <si>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</si>
  <si>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</si>
  <si>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</si>
  <si>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</si>
  <si>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</si>
  <si>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</si>
  <si>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</si>
  <si>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</si>
  <si>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</si>
  <si>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</si>
  <si>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</si>
  <si>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</si>
  <si>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</si>
  <si>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</si>
  <si>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</si>
  <si>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</si>
  <si>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</si>
  <si>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</si>
  <si>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</si>
  <si>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</si>
  <si>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</si>
  <si>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</si>
  <si>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</si>
  <si>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</si>
  <si>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</si>
  <si>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</si>
  <si>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</si>
  <si>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</si>
  <si>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</si>
  <si>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</si>
  <si>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</si>
  <si>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</si>
  <si>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</si>
  <si>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</si>
  <si>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</si>
  <si>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</si>
  <si>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</si>
  <si>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</si>
  <si>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</si>
  <si>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</si>
  <si>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</si>
  <si>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</si>
  <si>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</si>
  <si>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</si>
  <si>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</si>
  <si>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</si>
  <si>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</si>
  <si>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</si>
  <si>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</si>
  <si>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</si>
  <si>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</si>
  <si>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</si>
  <si>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</si>
  <si>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</si>
  <si>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</si>
  <si>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</si>
  <si>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</si>
  <si>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</si>
  <si>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</si>
  <si>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</si>
  <si>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</si>
  <si>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</si>
  <si>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</si>
  <si>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</si>
  <si>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</si>
  <si>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</si>
  <si>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</si>
  <si>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</si>
  <si>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</si>
  <si>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</si>
  <si>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</si>
  <si>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</si>
  <si>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</si>
  <si>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</si>
  <si>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</si>
  <si>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</si>
  <si>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</si>
  <si>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</si>
  <si>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</si>
  <si>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</si>
  <si>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</si>
  <si>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</si>
  <si>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</si>
  <si>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</si>
  <si>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</si>
  <si>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</si>
  <si>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</si>
  <si>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</si>
  <si>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</si>
  <si>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</si>
  <si>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</si>
  <si>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</si>
  <si>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</si>
  <si>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</si>
  <si>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</si>
  <si>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</si>
  <si>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</si>
  <si>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</si>
  <si>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</si>
  <si>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</si>
  <si>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</si>
  <si>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</si>
  <si>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</si>
  <si>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</si>
  <si>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</si>
  <si>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</si>
  <si>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</si>
  <si>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</si>
  <si>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</si>
  <si>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</si>
  <si>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</si>
  <si>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</si>
  <si>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</si>
  <si>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</si>
  <si>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</si>
  <si>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</si>
  <si>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</si>
  <si>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</si>
  <si>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</si>
  <si>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</si>
  <si>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</si>
  <si>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</si>
  <si>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</si>
  <si>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</si>
  <si>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</si>
  <si>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</si>
  <si>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</si>
  <si>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</si>
  <si>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</si>
  <si>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</si>
  <si>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</si>
  <si>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</si>
  <si>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</si>
  <si>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</si>
  <si>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</si>
  <si>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</si>
  <si>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</si>
  <si>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</si>
  <si>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</si>
  <si>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</si>
  <si>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</si>
  <si>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</si>
  <si>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</si>
  <si>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</si>
  <si>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</si>
  <si>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</si>
  <si>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</si>
  <si>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</si>
  <si>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</si>
  <si>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</si>
  <si>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</si>
  <si>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</si>
  <si>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</si>
  <si>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</si>
  <si>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</si>
  <si>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</si>
  <si>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</si>
  <si>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</si>
  <si>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</si>
  <si>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</si>
  <si>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</si>
  <si>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</si>
  <si>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</si>
  <si>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</si>
  <si>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</si>
  <si>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</si>
  <si>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</si>
  <si>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</si>
  <si>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</si>
  <si>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</si>
  <si>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</si>
  <si>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</si>
  <si>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</si>
  <si>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</si>
  <si>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</si>
  <si>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</si>
  <si>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</si>
  <si>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</si>
  <si>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</si>
  <si>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</si>
  <si>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</si>
  <si>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</si>
  <si>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</si>
  <si>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</si>
  <si>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</si>
  <si>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</si>
  <si>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</si>
  <si>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</si>
  <si>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</si>
  <si>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</si>
  <si>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</si>
  <si>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</si>
  <si>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</si>
  <si>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</si>
  <si>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</si>
  <si>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</si>
  <si>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</si>
  <si>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</si>
  <si>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</si>
  <si>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</si>
  <si>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</si>
  <si>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</si>
  <si>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</si>
  <si>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</si>
  <si>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</si>
  <si>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</si>
  <si>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</si>
  <si>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</si>
  <si>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</si>
  <si>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</si>
  <si>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</si>
  <si>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</si>
  <si>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</si>
  <si>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</si>
  <si>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</si>
  <si>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</si>
  <si>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</si>
  <si>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</si>
  <si>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</si>
  <si>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</si>
  <si>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</si>
  <si>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</si>
  <si>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</si>
  <si>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</si>
  <si>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</si>
  <si>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</si>
  <si>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</si>
  <si>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</si>
  <si>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</si>
  <si>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</si>
  <si>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</si>
  <si>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</si>
  <si>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</si>
  <si>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</si>
  <si>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</si>
  <si>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</si>
  <si>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</si>
  <si>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</si>
  <si>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</si>
  <si>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</si>
  <si>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</si>
  <si>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</si>
  <si>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</si>
  <si>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</si>
  <si>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</si>
  <si>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</si>
  <si>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</si>
  <si>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</si>
  <si>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</si>
  <si>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</si>
  <si>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</si>
  <si>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</si>
  <si>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</si>
  <si>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</si>
  <si>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</si>
  <si>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</si>
  <si>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</si>
  <si>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</si>
  <si>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</si>
  <si>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</si>
  <si>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</si>
  <si>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</si>
  <si>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</si>
  <si>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</si>
  <si>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</si>
  <si>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</si>
  <si>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</si>
  <si>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</si>
  <si>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</si>
  <si>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</si>
  <si>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</si>
  <si>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</si>
  <si>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</si>
  <si>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</si>
  <si>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</si>
  <si>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</si>
  <si>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</si>
  <si>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</si>
  <si>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</si>
  <si>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</si>
  <si>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</si>
  <si>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</si>
  <si>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</si>
  <si>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</si>
  <si>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</si>
  <si>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</si>
  <si>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</si>
  <si>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</si>
  <si>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</si>
  <si>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</si>
  <si>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</si>
  <si>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</si>
  <si>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</si>
  <si>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</si>
  <si>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</si>
  <si>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</si>
  <si>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</si>
  <si>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</si>
  <si>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</si>
  <si>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</si>
  <si>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</si>
  <si>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</si>
  <si>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</si>
  <si>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</si>
  <si>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</si>
  <si>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</si>
  <si>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</si>
  <si>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</si>
  <si>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</si>
  <si>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</si>
  <si>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</si>
  <si>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</si>
  <si>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</si>
  <si>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</si>
  <si>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</si>
  <si>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</si>
  <si>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</si>
  <si>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</si>
  <si>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</si>
  <si>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</si>
  <si>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</si>
  <si>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</si>
  <si>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</si>
  <si>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</si>
  <si>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</si>
  <si>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</si>
  <si>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</si>
  <si>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</si>
  <si>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</si>
  <si>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</si>
  <si>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</si>
  <si>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</si>
  <si>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</si>
  <si>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</si>
  <si>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</si>
  <si>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</si>
  <si>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</si>
  <si>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</si>
  <si>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</si>
  <si>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</si>
  <si>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</si>
  <si>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</si>
  <si>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</si>
  <si>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</si>
  <si>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</si>
  <si>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</si>
  <si>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</si>
  <si>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</si>
  <si>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</si>
  <si>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</si>
  <si>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</si>
  <si>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</si>
  <si>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</si>
  <si>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</si>
  <si>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</si>
  <si>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</si>
  <si>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</si>
  <si>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</si>
  <si>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</si>
  <si>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</si>
  <si>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</si>
  <si>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</si>
  <si>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</si>
  <si>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</si>
  <si>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</si>
  <si>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</si>
  <si>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</si>
  <si>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</si>
  <si>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</si>
  <si>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</si>
  <si>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</si>
  <si>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</si>
  <si>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</si>
  <si>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</si>
  <si>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</si>
  <si>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</si>
  <si>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</si>
  <si>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</si>
  <si>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</si>
  <si>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</si>
  <si>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</si>
  <si>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</si>
  <si>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</si>
  <si>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</si>
  <si>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</si>
  <si>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</si>
  <si>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</si>
  <si>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</si>
  <si>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</si>
  <si>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</si>
  <si>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</si>
  <si>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</si>
  <si>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</si>
  <si>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</si>
  <si>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</si>
  <si>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</si>
  <si>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</si>
  <si>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</si>
  <si>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</si>
  <si>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</si>
  <si>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</si>
  <si>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</si>
  <si>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</si>
  <si>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</si>
  <si>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</si>
  <si>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</si>
  <si>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</si>
  <si>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</si>
  <si>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</si>
  <si>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</si>
  <si>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</si>
  <si>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</si>
  <si>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</si>
  <si>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</si>
  <si>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</si>
  <si>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</si>
  <si>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</si>
  <si>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</si>
  <si>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</si>
  <si>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</si>
  <si>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</si>
  <si>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</si>
  <si>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</si>
  <si>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</si>
  <si>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</si>
  <si>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</si>
  <si>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</si>
  <si>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</si>
  <si>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</si>
  <si>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</si>
  <si>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</si>
  <si>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</si>
  <si>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</si>
  <si>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</si>
  <si>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</si>
  <si>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</si>
  <si>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</si>
  <si>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</si>
  <si>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</si>
  <si>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</si>
  <si>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</si>
  <si>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</si>
  <si>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</si>
  <si>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</si>
  <si>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</si>
  <si>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</si>
  <si>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</si>
  <si>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</si>
  <si>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</si>
  <si>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</si>
  <si>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</si>
  <si>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</si>
  <si>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</si>
  <si>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</si>
  <si>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</si>
  <si>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</si>
  <si>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</si>
  <si>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</si>
  <si>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</si>
  <si>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</si>
  <si>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</si>
  <si>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</si>
  <si>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</si>
  <si>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</si>
  <si>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</si>
  <si>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</si>
  <si>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</si>
  <si>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</si>
  <si>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</si>
  <si>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</si>
  <si>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</si>
  <si>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</si>
  <si>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</si>
  <si>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</si>
  <si>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</si>
  <si>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</si>
  <si>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</si>
  <si>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</si>
  <si>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</si>
  <si>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</si>
  <si>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</si>
  <si>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</si>
  <si>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</si>
  <si>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</si>
  <si>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</si>
  <si>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</si>
  <si>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</si>
  <si>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</si>
  <si>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</si>
  <si>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</si>
  <si>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</si>
  <si>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</si>
  <si>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</si>
  <si>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</si>
  <si>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</si>
  <si>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</si>
  <si>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</si>
  <si>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</si>
  <si>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</si>
  <si>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</si>
  <si>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</si>
  <si>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</si>
  <si>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</si>
  <si>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</si>
  <si>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</si>
  <si>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</si>
  <si>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</si>
  <si>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</si>
  <si>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</si>
  <si>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</si>
  <si>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</si>
  <si>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</si>
  <si>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</si>
  <si>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</si>
  <si>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</si>
  <si>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</si>
  <si>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</si>
  <si>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</si>
  <si>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</si>
  <si>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</si>
  <si>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</si>
  <si>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</si>
  <si>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</si>
  <si>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</si>
  <si>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</si>
  <si>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</si>
  <si>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</si>
  <si>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</si>
  <si>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</si>
  <si>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</si>
  <si>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</si>
  <si>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</si>
  <si>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</si>
  <si>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</si>
  <si>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</si>
  <si>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</si>
  <si>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</si>
  <si>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</si>
  <si>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</si>
  <si>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</si>
  <si>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</si>
  <si>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</si>
  <si>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</si>
  <si>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</si>
  <si>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</si>
  <si>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</si>
  <si>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</si>
  <si>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</si>
  <si>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</si>
  <si>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</si>
  <si>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</si>
  <si>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</si>
  <si>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</si>
  <si>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</si>
  <si>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</si>
  <si>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</si>
  <si>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</si>
  <si>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</si>
  <si>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</si>
  <si>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</si>
  <si>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</si>
  <si>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</si>
  <si>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</si>
  <si>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</si>
  <si>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</si>
  <si>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</si>
  <si>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</si>
  <si>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</si>
  <si>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</si>
  <si>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</si>
  <si>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</si>
  <si>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</si>
  <si>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</si>
  <si>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</si>
  <si>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</si>
  <si>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</si>
  <si>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</si>
  <si>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</si>
  <si>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</si>
  <si>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</si>
  <si>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</si>
  <si>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</si>
  <si>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</si>
  <si>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</si>
  <si>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</si>
  <si>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</si>
  <si>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</si>
  <si>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</si>
  <si>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</si>
  <si>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</si>
  <si>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</si>
  <si>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</si>
  <si>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</si>
  <si>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</si>
  <si>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</si>
  <si>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</si>
  <si>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</si>
  <si>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</si>
  <si>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</si>
  <si>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</si>
  <si>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</si>
  <si>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</si>
  <si>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</si>
  <si>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</si>
  <si>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</si>
  <si>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</si>
  <si>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</si>
  <si>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</si>
  <si>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</si>
  <si>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</si>
  <si>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</si>
  <si>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</si>
  <si>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</si>
  <si>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</si>
  <si>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</si>
  <si>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</si>
  <si>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</si>
  <si>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</si>
  <si>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</si>
  <si>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</si>
  <si>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</si>
  <si>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</si>
  <si>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</si>
  <si>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</si>
  <si>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</si>
  <si>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</si>
  <si>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</si>
  <si>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</si>
  <si>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</si>
  <si>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</si>
  <si>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</si>
  <si>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</si>
  <si>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</si>
  <si>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</si>
  <si>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</si>
  <si>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</si>
  <si>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</si>
  <si>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</si>
  <si>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</si>
  <si>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</si>
  <si>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</si>
  <si>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</si>
  <si>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</si>
  <si>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</si>
  <si>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</si>
  <si>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</si>
  <si>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</si>
  <si>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</si>
  <si>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</si>
  <si>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</si>
  <si>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</si>
  <si>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</si>
  <si>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</si>
  <si>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</si>
  <si>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</si>
  <si>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</si>
  <si>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</si>
  <si>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</si>
  <si>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</si>
  <si>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</si>
  <si>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</si>
  <si>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</si>
  <si>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</si>
  <si>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</si>
  <si>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</si>
  <si>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</si>
  <si>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</si>
  <si>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</si>
  <si>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</si>
  <si>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</si>
  <si>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</si>
  <si>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</si>
  <si>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</si>
  <si>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</si>
  <si>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</si>
  <si>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</si>
  <si>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</si>
  <si>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</si>
  <si>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</si>
  <si>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</si>
  <si>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</si>
  <si>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</si>
  <si>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</si>
  <si>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</si>
  <si>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</si>
  <si>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</si>
  <si>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</si>
  <si>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</si>
  <si>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</si>
  <si>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</si>
  <si>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</si>
  <si>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</si>
  <si>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</si>
  <si>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</si>
  <si>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</si>
  <si>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</si>
  <si>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</si>
  <si>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</si>
  <si>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</si>
  <si>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</si>
  <si>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</si>
  <si>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</si>
  <si>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</si>
  <si>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</si>
  <si>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</si>
  <si>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</si>
  <si>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</si>
  <si>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</si>
  <si>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</si>
  <si>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</si>
  <si>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</si>
  <si>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</si>
  <si>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</si>
  <si>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</si>
  <si>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</si>
  <si>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</si>
  <si>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</si>
  <si>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</si>
  <si>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</si>
  <si>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</si>
  <si>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</si>
  <si>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</si>
  <si>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</si>
  <si>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</si>
  <si>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</si>
  <si>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</si>
  <si>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</si>
  <si>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</si>
  <si>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</si>
  <si>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</si>
  <si>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</si>
  <si>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</si>
  <si>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</si>
  <si>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</si>
  <si>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</si>
  <si>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</si>
  <si>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</si>
  <si>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</si>
  <si>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</si>
  <si>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</si>
  <si>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</si>
  <si>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</si>
  <si>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</si>
  <si>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</si>
  <si>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</si>
  <si>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</si>
  <si>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</si>
  <si>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</si>
  <si>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</si>
  <si>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</si>
  <si>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</si>
  <si>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</si>
  <si>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</si>
  <si>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</si>
  <si>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</si>
  <si>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</si>
  <si>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</si>
  <si>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</si>
  <si>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</si>
  <si>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</si>
  <si>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</si>
  <si>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</si>
  <si>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</si>
  <si>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</si>
  <si>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</si>
  <si>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</si>
  <si>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</si>
  <si>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</si>
  <si>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</si>
  <si>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</si>
  <si>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</si>
  <si>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</si>
  <si>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</si>
  <si>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</si>
  <si>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</si>
  <si>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</si>
  <si>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</si>
  <si>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</si>
  <si>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</si>
  <si>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</si>
  <si>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</si>
  <si>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</si>
  <si>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</si>
  <si>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</si>
  <si>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</si>
  <si>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</si>
  <si>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</si>
  <si>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</si>
  <si>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</si>
  <si>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</si>
  <si>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</si>
  <si>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</si>
  <si>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</si>
  <si>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</si>
  <si>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</si>
  <si>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</si>
  <si>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</si>
  <si>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</si>
  <si>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</si>
  <si>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</si>
  <si>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</si>
  <si>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</si>
  <si>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</si>
  <si>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</si>
  <si>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</si>
  <si>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</si>
  <si>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</si>
  <si>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</si>
  <si>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</si>
  <si>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</si>
  <si>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</si>
  <si>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</si>
  <si>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</si>
  <si>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</si>
  <si>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</si>
  <si>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</si>
  <si>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</si>
  <si>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</si>
  <si>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</si>
  <si>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</si>
  <si>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</si>
  <si>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</si>
  <si>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</si>
  <si>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</si>
  <si>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</si>
  <si>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</si>
  <si>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</si>
  <si>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</si>
  <si>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</si>
  <si>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</si>
  <si>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</si>
  <si>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</si>
  <si>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</si>
  <si>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</si>
  <si>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</si>
  <si>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</si>
  <si>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</si>
  <si>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</si>
  <si>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</si>
  <si>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</si>
  <si>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</si>
  <si>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</si>
  <si>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</si>
  <si>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</si>
  <si>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</si>
  <si>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</si>
  <si>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</si>
  <si>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</si>
  <si>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</si>
  <si>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</si>
  <si>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</si>
  <si>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</si>
  <si>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</si>
  <si>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</si>
  <si>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</si>
  <si>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</si>
  <si>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</si>
  <si>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</si>
  <si>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</si>
  <si>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</si>
  <si>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</si>
  <si>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</si>
  <si>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</si>
  <si>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</si>
  <si>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</si>
  <si>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</si>
  <si>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</si>
  <si>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</si>
  <si>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</si>
  <si>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</si>
  <si>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</si>
  <si>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</si>
  <si>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</si>
  <si>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</si>
  <si>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</si>
  <si>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</si>
  <si>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</si>
  <si>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</si>
  <si>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</si>
  <si>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</si>
  <si>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</si>
  <si>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</si>
  <si>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</si>
  <si>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</si>
  <si>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</si>
  <si>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</si>
  <si>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</si>
  <si>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</si>
  <si>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</si>
  <si>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</si>
  <si>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</si>
  <si>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</si>
  <si>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</si>
  <si>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</si>
  <si>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</si>
  <si>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</si>
  <si>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</si>
  <si>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</si>
  <si>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</si>
  <si>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</si>
  <si>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</si>
  <si>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</si>
  <si>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</si>
  <si>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</si>
  <si>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</si>
  <si>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</si>
  <si>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</si>
  <si>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</si>
  <si>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</si>
  <si>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</si>
  <si>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</si>
  <si>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</si>
  <si>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</si>
  <si>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</si>
  <si>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</si>
  <si>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</si>
  <si>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</si>
  <si>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</si>
  <si>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</si>
  <si>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</si>
  <si>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</si>
  <si>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</si>
  <si>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</si>
  <si>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</si>
  <si>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</si>
  <si>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</si>
  <si>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</si>
  <si>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</si>
  <si>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</si>
  <si>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</si>
  <si>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</si>
  <si>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</si>
  <si>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</si>
  <si>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</si>
  <si>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</si>
  <si>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</si>
  <si>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</si>
  <si>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</si>
  <si>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</si>
  <si>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</si>
  <si>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</si>
  <si>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</si>
  <si>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</si>
  <si>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</si>
  <si>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</si>
  <si>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</si>
  <si>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</si>
  <si>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</si>
  <si>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</si>
  <si>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</si>
  <si>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</si>
  <si>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</si>
  <si>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</si>
  <si>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</si>
  <si>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</si>
  <si>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</si>
  <si>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</si>
  <si>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</si>
  <si>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</si>
  <si>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</si>
  <si>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</si>
  <si>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</si>
  <si>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</si>
  <si>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</si>
  <si>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</si>
  <si>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</si>
  <si>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</si>
  <si>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</si>
  <si>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</si>
  <si>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</si>
  <si>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</si>
  <si>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</si>
  <si>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</si>
  <si>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</si>
  <si>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</si>
  <si>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</si>
  <si>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</si>
  <si>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</si>
  <si>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</si>
  <si>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</si>
  <si>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</si>
  <si>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</si>
  <si>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</si>
  <si>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</si>
  <si>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</si>
  <si>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</si>
  <si>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</si>
  <si>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</si>
  <si>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</si>
  <si>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</si>
  <si>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</si>
  <si>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</si>
  <si>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</si>
  <si>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</si>
  <si>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</si>
  <si>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</si>
  <si>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</si>
  <si>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</si>
  <si>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</si>
  <si>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</si>
  <si>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</si>
  <si>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</si>
  <si>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</si>
  <si>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</si>
  <si>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</si>
  <si>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</si>
  <si>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</si>
  <si>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</si>
  <si>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</si>
  <si>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</si>
  <si>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</si>
  <si>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</si>
  <si>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</si>
  <si>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</si>
  <si>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</si>
  <si>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</si>
  <si>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</si>
  <si>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</si>
  <si>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</si>
  <si>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</si>
  <si>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</si>
  <si>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</si>
  <si>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</si>
  <si>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</si>
  <si>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</si>
  <si>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</si>
  <si>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</si>
  <si>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</si>
  <si>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</si>
  <si>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</si>
  <si>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</si>
  <si>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</si>
  <si>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</si>
  <si>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</si>
  <si>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</si>
  <si>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</si>
  <si>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</si>
  <si>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</si>
  <si>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</si>
  <si>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</si>
  <si>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</si>
  <si>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</si>
  <si>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</si>
  <si>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</si>
  <si>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</si>
  <si>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</si>
  <si>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</si>
  <si>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</si>
  <si>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</si>
  <si>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</si>
  <si>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</si>
  <si>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</si>
  <si>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</si>
  <si>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</si>
  <si>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</si>
  <si>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</si>
  <si>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</si>
  <si>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</si>
  <si>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</si>
  <si>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</si>
  <si>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</si>
  <si>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</si>
  <si>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</si>
  <si>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</si>
  <si>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</si>
  <si>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</si>
  <si>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</si>
  <si>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</si>
  <si>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</si>
  <si>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</si>
  <si>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</si>
  <si>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</si>
  <si>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</si>
  <si>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</si>
  <si>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</si>
  <si>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</si>
  <si>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</si>
  <si>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</si>
  <si>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</si>
  <si>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</si>
  <si>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</si>
  <si>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</si>
  <si>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</si>
  <si>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</si>
  <si>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</si>
  <si>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</si>
  <si>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</si>
  <si>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</si>
  <si>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</si>
  <si>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</si>
  <si>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</si>
  <si>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</si>
  <si>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</si>
  <si>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</si>
  <si>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</si>
  <si>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</si>
  <si>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</si>
  <si>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</si>
  <si>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</si>
  <si>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</si>
  <si>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</si>
  <si>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</si>
  <si>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</si>
  <si>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</si>
  <si>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</si>
  <si>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</si>
  <si>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</si>
  <si>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</si>
  <si>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</si>
  <si>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</si>
  <si>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</si>
  <si>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</si>
  <si>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</si>
  <si>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</si>
  <si>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</si>
  <si>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</si>
  <si>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</si>
  <si>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</si>
  <si>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</si>
  <si>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</si>
  <si>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</si>
  <si>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</si>
  <si>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</si>
  <si>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</si>
  <si>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</si>
  <si>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</si>
  <si>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</si>
  <si>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</si>
  <si>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</si>
  <si>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</si>
  <si>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</si>
  <si>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</si>
  <si>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</si>
  <si>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</si>
  <si>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</si>
  <si>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</si>
  <si>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</si>
  <si>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</si>
  <si>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</si>
  <si>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</si>
  <si>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</si>
  <si>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</si>
  <si>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</si>
  <si>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</si>
  <si>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</si>
  <si>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</si>
  <si>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</si>
  <si>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</si>
  <si>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</si>
  <si>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</si>
  <si>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</si>
  <si>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</si>
  <si>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</si>
  <si>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</si>
  <si>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</si>
  <si>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</si>
  <si>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</si>
  <si>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</si>
  <si>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</si>
  <si>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</si>
  <si>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</si>
  <si>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</si>
  <si>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</si>
  <si>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</si>
  <si>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</si>
  <si>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</si>
  <si>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</si>
  <si>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</si>
  <si>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</si>
  <si>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</si>
  <si>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</si>
  <si>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</si>
  <si>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</si>
  <si>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</si>
  <si>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</si>
  <si>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</si>
  <si>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</si>
  <si>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</si>
  <si>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</si>
  <si>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</si>
  <si>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</si>
  <si>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</si>
  <si>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</si>
  <si>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</si>
  <si>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</si>
  <si>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</si>
  <si>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</si>
  <si>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</si>
  <si>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</si>
  <si>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</si>
  <si>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</si>
  <si>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</si>
  <si>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</si>
  <si>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</si>
  <si>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</si>
  <si>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</si>
  <si>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</si>
  <si>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</si>
  <si>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</si>
  <si>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</si>
  <si>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</si>
  <si>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</si>
  <si>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</si>
  <si>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</si>
  <si>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</si>
  <si>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</si>
  <si>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</si>
  <si>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</si>
  <si>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</si>
  <si>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</si>
  <si>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</si>
  <si>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</si>
  <si>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</si>
  <si>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</si>
  <si>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</si>
  <si>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</si>
  <si>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</si>
  <si>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</si>
  <si>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</si>
  <si>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</si>
  <si>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</si>
  <si>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</si>
  <si>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</si>
  <si>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</si>
  <si>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</si>
  <si>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</si>
  <si>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</si>
  <si>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</si>
  <si>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</si>
  <si>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</si>
  <si>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</si>
  <si>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</si>
  <si>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</si>
  <si>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</si>
  <si>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</si>
  <si>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</si>
  <si>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</si>
  <si>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</si>
  <si>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</si>
  <si>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</si>
  <si>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</si>
  <si>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</si>
  <si>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</si>
  <si>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</si>
  <si>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</si>
  <si>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</si>
  <si>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</si>
  <si>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</si>
  <si>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</si>
  <si>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</si>
  <si>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</si>
  <si>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</si>
  <si>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</si>
  <si>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</si>
  <si>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</si>
  <si>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</si>
  <si>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</si>
  <si>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</si>
  <si>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</si>
  <si>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</si>
  <si>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</si>
  <si>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</si>
  <si>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</si>
  <si>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</si>
  <si>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</si>
  <si>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</si>
  <si>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</si>
  <si>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</si>
  <si>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</si>
  <si>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</si>
  <si>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</si>
  <si>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</si>
  <si>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</si>
  <si>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</si>
  <si>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</si>
  <si>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</si>
  <si>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</si>
  <si>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</si>
  <si>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</si>
  <si>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</si>
  <si>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</si>
  <si>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</si>
  <si>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</si>
  <si>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</si>
  <si>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</si>
  <si>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</si>
  <si>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</si>
  <si>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</si>
  <si>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</si>
  <si>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</si>
  <si>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</si>
  <si>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</si>
  <si>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</si>
  <si>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</si>
  <si>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</si>
  <si>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</si>
  <si>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</si>
  <si>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</si>
  <si>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</si>
  <si>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</si>
  <si>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</si>
  <si>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</si>
  <si>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</si>
  <si>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</si>
  <si>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</si>
  <si>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</si>
  <si>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</si>
  <si>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</si>
  <si>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</si>
  <si>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</si>
  <si>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</si>
  <si>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</si>
  <si>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</si>
  <si>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</si>
  <si>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</si>
  <si>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</si>
  <si>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</si>
  <si>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</si>
  <si>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</si>
  <si>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</si>
  <si>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</si>
  <si>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</si>
  <si>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</si>
  <si>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</si>
  <si>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</si>
  <si>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</si>
  <si>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</si>
  <si>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</si>
  <si>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</si>
  <si>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</si>
  <si>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</si>
  <si>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</si>
  <si>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</si>
  <si>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</si>
  <si>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</si>
  <si>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</si>
  <si>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</si>
  <si>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</si>
  <si>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</si>
  <si>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</si>
  <si>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</si>
  <si>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</si>
  <si>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</si>
  <si>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</si>
  <si>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</si>
  <si>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</si>
  <si>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</si>
  <si>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</si>
  <si>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</si>
  <si>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</si>
  <si>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</si>
  <si>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</si>
  <si>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</si>
  <si>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</si>
  <si>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</si>
  <si>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</si>
  <si>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</si>
  <si>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</si>
  <si>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</si>
  <si>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</si>
  <si>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</si>
  <si>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</si>
  <si>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</si>
  <si>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</si>
  <si>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</si>
  <si>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</si>
  <si>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</si>
  <si>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</si>
  <si>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</si>
  <si>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</si>
  <si>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</si>
  <si>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</si>
  <si>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</si>
  <si>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</si>
  <si>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</si>
  <si>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</si>
  <si>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</si>
  <si>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</si>
  <si>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</si>
  <si>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</si>
  <si>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</si>
  <si>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</si>
  <si>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</si>
  <si>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</si>
  <si>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</si>
  <si>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</si>
  <si>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</si>
  <si>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</si>
  <si>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</si>
  <si>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</si>
  <si>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</si>
  <si>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</si>
  <si>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</si>
  <si>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</si>
  <si>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</si>
  <si>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</si>
  <si>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</si>
  <si>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</si>
  <si>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</si>
  <si>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</si>
  <si>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</si>
  <si>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</si>
  <si>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</si>
  <si>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</si>
  <si>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</si>
  <si>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</si>
  <si>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</si>
  <si>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</si>
  <si>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</si>
  <si>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</si>
  <si>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</si>
  <si>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</si>
  <si>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</si>
  <si>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</si>
  <si>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</si>
  <si>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</si>
  <si>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</si>
  <si>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</si>
  <si>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</si>
  <si>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</si>
  <si>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</si>
  <si>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</si>
  <si>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</si>
  <si>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</si>
  <si>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</si>
  <si>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</si>
  <si>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</si>
  <si>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</si>
  <si>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</si>
  <si>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</si>
  <si>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</si>
  <si>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</si>
  <si>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</si>
  <si>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</si>
  <si>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</si>
  <si>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</si>
  <si>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</si>
  <si>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</si>
  <si>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</si>
  <si>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</si>
  <si>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</si>
  <si>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</si>
  <si>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</si>
  <si>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</si>
  <si>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</si>
  <si>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</si>
  <si>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</si>
  <si>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</si>
  <si>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</si>
  <si>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</si>
  <si>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</si>
  <si>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</si>
  <si>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</si>
  <si>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</si>
  <si>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</si>
  <si>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</si>
  <si>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</si>
  <si>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</si>
  <si>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</si>
  <si>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</si>
  <si>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</si>
  <si>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</si>
  <si>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</si>
  <si>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</si>
  <si>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</si>
  <si>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</si>
  <si>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</si>
  <si>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</si>
  <si>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</si>
  <si>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</si>
  <si>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</si>
  <si>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</si>
  <si>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</si>
  <si>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</si>
  <si>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</si>
  <si>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</si>
  <si>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</si>
  <si>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</si>
  <si>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</si>
  <si>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</si>
  <si>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</si>
  <si>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</si>
  <si>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</si>
  <si>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</si>
  <si>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</si>
  <si>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</si>
  <si>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</si>
  <si>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</si>
  <si>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</si>
  <si>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</si>
  <si>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</si>
  <si>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</si>
  <si>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</si>
  <si>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</si>
  <si>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</si>
  <si>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</si>
  <si>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</si>
  <si>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</si>
  <si>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</si>
  <si>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</si>
  <si>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</si>
  <si>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</si>
  <si>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</si>
  <si>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</si>
  <si>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</si>
  <si>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</si>
  <si>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</si>
  <si>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</si>
  <si>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</si>
  <si>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</si>
  <si>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</si>
  <si>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</si>
  <si>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</si>
  <si>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</si>
  <si>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</si>
  <si>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</si>
  <si>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</si>
  <si>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</si>
  <si>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</si>
  <si>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</si>
  <si>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</si>
  <si>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</si>
  <si>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</si>
  <si>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</si>
  <si>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</si>
  <si>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</si>
  <si>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</si>
  <si>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</si>
  <si>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</si>
  <si>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</si>
  <si>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</si>
  <si>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</si>
  <si>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</si>
  <si>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</si>
  <si>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</si>
  <si>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</si>
  <si>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</si>
  <si>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</si>
  <si>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</si>
  <si>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</si>
  <si>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</si>
  <si>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</si>
  <si>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</si>
  <si>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</si>
  <si>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</si>
  <si>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</si>
  <si>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</si>
  <si>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</si>
  <si>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</si>
  <si>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</si>
  <si>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</si>
  <si>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</si>
  <si>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</si>
  <si>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</si>
  <si>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</si>
  <si>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</si>
  <si>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</si>
  <si>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</si>
  <si>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</si>
  <si>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</si>
  <si>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</si>
  <si>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</si>
  <si>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</si>
  <si>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</si>
  <si>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</si>
  <si>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</si>
  <si>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</si>
  <si>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</si>
  <si>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</si>
  <si>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</si>
  <si>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</si>
  <si>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</si>
  <si>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</si>
  <si>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</si>
  <si>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</si>
  <si>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</si>
  <si>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</si>
  <si>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</si>
  <si>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</si>
  <si>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</si>
  <si>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</si>
  <si>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</si>
  <si>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</si>
  <si>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</si>
  <si>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</si>
  <si>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</si>
  <si>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</si>
  <si>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</si>
  <si>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</si>
  <si>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</si>
  <si>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</si>
  <si>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</si>
  <si>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</si>
  <si>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</si>
  <si>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</si>
  <si>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</si>
  <si>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</si>
  <si>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</si>
  <si>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</si>
  <si>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</si>
  <si>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</si>
  <si>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</si>
  <si>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</si>
  <si>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</si>
  <si>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</si>
  <si>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</si>
  <si>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</si>
  <si>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</si>
  <si>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</si>
  <si>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</si>
  <si>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</si>
  <si>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</si>
  <si>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</si>
  <si>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</si>
  <si>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</si>
  <si>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</si>
  <si>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</si>
  <si>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</si>
  <si>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</si>
  <si>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</si>
  <si>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</si>
  <si>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</si>
  <si>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</si>
  <si>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</si>
  <si>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</si>
  <si>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</si>
  <si>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</si>
  <si>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</si>
  <si>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</si>
  <si>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</si>
  <si>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</si>
  <si>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</si>
  <si>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</si>
  <si>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</si>
  <si>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</si>
  <si>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</si>
  <si>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</si>
  <si>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</si>
  <si>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</si>
  <si>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</si>
  <si>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</si>
  <si>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</si>
  <si>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</si>
  <si>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</si>
  <si>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</si>
  <si>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</si>
  <si>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</si>
  <si>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</si>
  <si>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</si>
  <si>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</si>
  <si>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</si>
  <si>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</si>
  <si>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</si>
  <si>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</si>
  <si>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</si>
  <si>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</si>
  <si>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</si>
  <si>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</si>
  <si>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</si>
  <si>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</si>
  <si>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</si>
  <si>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</si>
  <si>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</si>
  <si>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</si>
  <si>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</si>
  <si>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</si>
  <si>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</si>
  <si>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</si>
  <si>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</si>
  <si>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</si>
  <si>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</si>
  <si>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</si>
  <si>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</si>
  <si>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</si>
  <si>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</si>
  <si>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</si>
  <si>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</si>
  <si>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</si>
  <si>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</si>
  <si>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</si>
  <si>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</si>
  <si>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</si>
  <si>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</si>
  <si>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</si>
  <si>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</si>
  <si>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</si>
  <si>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</si>
  <si>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</si>
  <si>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</si>
  <si>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</si>
  <si>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</si>
  <si>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</si>
  <si>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</si>
  <si>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</si>
  <si>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</si>
  <si>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</si>
  <si>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</si>
  <si>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</si>
  <si>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</si>
  <si>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</si>
  <si>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</si>
  <si>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</si>
  <si>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</si>
  <si>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</si>
  <si>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</si>
  <si>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</si>
  <si>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</si>
  <si>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</si>
  <si>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</si>
  <si>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</si>
  <si>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</si>
  <si>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</si>
  <si>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</si>
  <si>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</si>
  <si>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</si>
  <si>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</si>
  <si>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</si>
  <si>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</si>
  <si>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</si>
  <si>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</si>
  <si>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</si>
  <si>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</si>
  <si>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</si>
  <si>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</si>
  <si>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</si>
  <si>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</si>
  <si>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</si>
  <si>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</si>
  <si>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</si>
  <si>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</si>
  <si>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</si>
  <si>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</si>
  <si>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</si>
  <si>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</si>
  <si>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</si>
  <si>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</si>
  <si>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</si>
  <si>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</si>
  <si>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</si>
  <si>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</si>
  <si>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</si>
  <si>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</si>
  <si>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</si>
  <si>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</si>
  <si>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</si>
  <si>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</si>
  <si>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</si>
  <si>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</si>
  <si>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</si>
  <si>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</si>
  <si>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</si>
  <si>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</si>
  <si>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</si>
  <si>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</si>
  <si>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</si>
  <si>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</si>
  <si>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</si>
  <si>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</si>
  <si>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</si>
  <si>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</si>
  <si>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</si>
  <si>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</si>
  <si>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</si>
  <si>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</si>
  <si>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</si>
  <si>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</si>
  <si>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</si>
  <si>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</si>
  <si>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</si>
  <si>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</si>
  <si>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</si>
  <si>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</si>
  <si>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</si>
  <si>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</si>
  <si>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</si>
  <si>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</si>
  <si>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</si>
  <si>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</si>
  <si>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</si>
  <si>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</si>
  <si>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</si>
  <si>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</si>
  <si>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</si>
  <si>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</si>
  <si>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</si>
  <si>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</si>
  <si>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</si>
  <si>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</si>
  <si>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</si>
  <si>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</si>
  <si>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</si>
  <si>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</si>
  <si>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</si>
  <si>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</si>
  <si>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</si>
  <si>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</si>
  <si>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</si>
  <si>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</si>
  <si>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</si>
  <si>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</si>
  <si>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</si>
  <si>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</si>
  <si>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</si>
  <si>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</si>
  <si>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</si>
  <si>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</si>
  <si>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</si>
  <si>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</si>
  <si>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</si>
  <si>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</si>
  <si>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</si>
  <si>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</si>
  <si>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</si>
  <si>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</si>
  <si>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</si>
  <si>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</si>
  <si>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</si>
  <si>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</si>
  <si>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</si>
  <si>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</si>
  <si>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</si>
  <si>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</si>
  <si>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</si>
  <si>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</si>
  <si>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</si>
  <si>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</si>
  <si>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</si>
  <si>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</si>
  <si>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</si>
  <si>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</si>
  <si>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</si>
  <si>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</si>
  <si>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</si>
  <si>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</si>
  <si>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</si>
  <si>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</si>
  <si>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</si>
  <si>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</si>
  <si>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</si>
  <si>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</si>
  <si>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</si>
  <si>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</si>
  <si>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</si>
  <si>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</si>
  <si>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</si>
  <si>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</si>
  <si>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</si>
  <si>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</si>
  <si>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</si>
  <si>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</si>
  <si>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</si>
  <si>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</si>
  <si>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</si>
  <si>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</si>
  <si>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</si>
  <si>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</si>
  <si>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</si>
  <si>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</si>
  <si>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</si>
  <si>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</si>
  <si>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</si>
  <si>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</si>
  <si>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</si>
  <si>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</si>
  <si>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</si>
  <si>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</si>
  <si>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</si>
  <si>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</si>
  <si>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</si>
  <si>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</si>
  <si>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</si>
  <si>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</si>
  <si>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</si>
  <si>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</si>
  <si>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</si>
  <si>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</si>
  <si>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</si>
  <si>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</si>
  <si>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</si>
  <si>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</si>
  <si>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</si>
  <si>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</si>
  <si>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</si>
  <si>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</si>
  <si>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</si>
  <si>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</si>
  <si>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</si>
  <si>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</si>
  <si>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</si>
  <si>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</si>
  <si>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</si>
  <si>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</si>
  <si>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</si>
  <si>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</si>
  <si>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</si>
  <si>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</si>
  <si>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</si>
  <si>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</si>
  <si>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</si>
  <si>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</si>
  <si>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</si>
  <si>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</si>
  <si>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</si>
  <si>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</si>
  <si>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</si>
  <si>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</si>
  <si>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</si>
  <si>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</si>
  <si>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</si>
  <si>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</si>
  <si>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</si>
  <si>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</si>
  <si>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</si>
  <si>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</si>
  <si>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</si>
  <si>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</si>
  <si>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</si>
  <si>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</si>
  <si>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</si>
  <si>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</si>
  <si>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</si>
  <si>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</si>
  <si>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</si>
  <si>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</si>
  <si>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</si>
  <si>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</si>
  <si>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</si>
  <si>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</si>
  <si>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</si>
  <si>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</si>
  <si>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</si>
  <si>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</si>
  <si>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</si>
  <si>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</si>
  <si>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</si>
  <si>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</si>
  <si>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</si>
  <si>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</si>
  <si>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</si>
  <si>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</si>
  <si>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</si>
  <si>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</si>
  <si>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</si>
  <si>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</si>
  <si>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</si>
  <si>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</si>
  <si>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</si>
  <si>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</si>
  <si>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</si>
  <si>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</si>
  <si>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</si>
  <si>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</si>
  <si>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</si>
  <si>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</si>
  <si>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</si>
  <si>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</si>
  <si>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</si>
  <si>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</si>
  <si>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</si>
  <si>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</si>
  <si>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</si>
  <si>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</si>
  <si>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</si>
  <si>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</si>
  <si>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</si>
  <si>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</si>
  <si>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</si>
  <si>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</si>
  <si>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</si>
  <si>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</si>
  <si>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</si>
  <si>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</si>
  <si>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</si>
  <si>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</si>
  <si>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</si>
  <si>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</si>
  <si>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</si>
  <si>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</si>
  <si>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</si>
  <si>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</si>
  <si>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</si>
  <si>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</si>
  <si>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</si>
  <si>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</si>
  <si>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</si>
  <si>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</si>
  <si>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</si>
  <si>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</si>
  <si>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</si>
  <si>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</si>
  <si>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</si>
  <si>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</si>
  <si>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</si>
  <si>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</si>
  <si>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</si>
  <si>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</si>
  <si>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</si>
  <si>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</si>
  <si>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</si>
  <si>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</si>
  <si>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</si>
  <si>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</si>
  <si>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</si>
  <si>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</si>
  <si>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</si>
  <si>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</si>
  <si>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</si>
  <si>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</si>
  <si>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</si>
  <si>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</si>
  <si>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</si>
  <si>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</si>
  <si>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</si>
  <si>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</si>
  <si>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</si>
  <si>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</si>
  <si>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</si>
  <si>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</si>
  <si>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</si>
  <si>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</si>
  <si>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</si>
  <si>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</si>
  <si>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</si>
  <si>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</si>
  <si>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</si>
  <si>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</si>
  <si>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</si>
  <si>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</si>
  <si>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</si>
  <si>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</si>
  <si>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</si>
  <si>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</si>
  <si>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</si>
  <si>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</si>
  <si>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</si>
  <si>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</si>
  <si>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</si>
  <si>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</si>
  <si>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</si>
  <si>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</si>
  <si>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</si>
  <si>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</si>
  <si>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</si>
  <si>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</si>
  <si>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</si>
  <si>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</si>
  <si>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</si>
  <si>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</si>
  <si>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</si>
  <si>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</si>
  <si>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</si>
  <si>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</si>
  <si>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</si>
  <si>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</si>
  <si>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</si>
  <si>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</si>
  <si>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</si>
  <si>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</si>
  <si>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</si>
  <si>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</si>
  <si>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</si>
  <si>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</si>
  <si>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</si>
  <si>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</si>
  <si>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</si>
  <si>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</si>
  <si>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</si>
  <si>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</si>
  <si>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</si>
  <si>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</si>
  <si>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</si>
  <si>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</si>
  <si>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</si>
  <si>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</si>
  <si>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</si>
  <si>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</si>
  <si>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</si>
  <si>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</si>
  <si>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</si>
  <si>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</si>
  <si>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</si>
  <si>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</si>
  <si>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</si>
  <si>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</si>
  <si>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</si>
  <si>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</si>
  <si>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</si>
  <si>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</si>
  <si>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</si>
  <si>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</si>
  <si>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</si>
  <si>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</si>
  <si>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</si>
  <si>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</si>
  <si>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</si>
  <si>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</si>
  <si>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</si>
  <si>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</si>
  <si>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</si>
  <si>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</si>
  <si>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</si>
  <si>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</si>
  <si>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</si>
  <si>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</si>
  <si>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</si>
  <si>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</si>
  <si>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</si>
  <si>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</si>
  <si>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</si>
  <si>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</si>
  <si>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</si>
  <si>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</si>
  <si>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</si>
  <si>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</si>
  <si>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</si>
  <si>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</si>
  <si>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</si>
  <si>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</si>
  <si>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</si>
  <si>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</si>
  <si>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</si>
  <si>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</si>
  <si>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</si>
  <si>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</si>
  <si>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</si>
  <si>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</si>
  <si>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</si>
  <si>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</si>
  <si>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</si>
  <si>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</si>
  <si>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</si>
  <si>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</si>
  <si>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</si>
  <si>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</si>
  <si>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</si>
  <si>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</si>
  <si>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</si>
  <si>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</si>
  <si>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</si>
  <si>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</si>
  <si>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</si>
  <si>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</si>
  <si>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</si>
  <si>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</si>
  <si>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</si>
  <si>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</si>
  <si>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</si>
  <si>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</si>
  <si>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</si>
  <si>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</si>
  <si>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</si>
  <si>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</si>
  <si>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</si>
  <si>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</si>
  <si>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</si>
  <si>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</si>
  <si>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</si>
  <si>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</si>
  <si>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</si>
  <si>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</si>
  <si>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</si>
  <si>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</si>
  <si>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</si>
  <si>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</si>
  <si>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</si>
  <si>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</si>
  <si>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</si>
  <si>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</si>
  <si>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</si>
  <si>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</si>
  <si>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</si>
  <si>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</si>
  <si>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</si>
  <si>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</si>
  <si>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</si>
  <si>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</si>
  <si>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</si>
  <si>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</si>
  <si>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</si>
  <si>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</si>
  <si>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</si>
  <si>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</si>
  <si>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</si>
  <si>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</si>
  <si>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</si>
  <si>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</si>
  <si>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</si>
  <si>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</si>
  <si>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</si>
  <si>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</si>
  <si>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</si>
  <si>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</si>
  <si>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</si>
  <si>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</si>
  <si>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</si>
  <si>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</si>
  <si>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</si>
  <si>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</si>
  <si>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</si>
  <si>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</si>
  <si>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</si>
  <si>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</si>
  <si>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</si>
  <si>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</si>
  <si>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</si>
  <si>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</si>
  <si>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</si>
  <si>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</si>
  <si>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</si>
  <si>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</si>
  <si>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</si>
  <si>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</si>
  <si>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</si>
  <si>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</si>
  <si>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</si>
  <si>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</si>
  <si>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</si>
  <si>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</si>
  <si>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</si>
  <si>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</si>
  <si>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</si>
  <si>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</si>
  <si>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</si>
  <si>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</si>
  <si>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</si>
  <si>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</si>
  <si>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</si>
  <si>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</si>
  <si>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</si>
  <si>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</si>
  <si>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</si>
  <si>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</si>
  <si>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</si>
  <si>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</si>
  <si>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</si>
  <si>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</si>
  <si>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</si>
  <si>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</si>
  <si>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</si>
  <si>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</si>
  <si>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</si>
  <si>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</si>
  <si>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</si>
  <si>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</si>
  <si>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</si>
  <si>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</si>
  <si>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</si>
  <si>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</si>
  <si>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</si>
  <si>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</si>
  <si>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</si>
  <si>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</si>
  <si>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</si>
  <si>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</si>
  <si>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</si>
  <si>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</si>
  <si>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</si>
  <si>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</si>
  <si>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</si>
  <si>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</si>
  <si>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</si>
  <si>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</si>
  <si>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</si>
  <si>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</si>
  <si>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</si>
  <si>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</si>
  <si>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</si>
  <si>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</si>
  <si>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</si>
  <si>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</si>
  <si>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</si>
  <si>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</si>
  <si>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</si>
  <si>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</si>
  <si>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</si>
  <si>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</si>
  <si>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</si>
  <si>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</si>
  <si>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</si>
  <si>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</si>
  <si>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</si>
  <si>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</si>
  <si>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</si>
  <si>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</si>
  <si>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</si>
  <si>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</si>
  <si>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</si>
  <si>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</si>
  <si>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</si>
  <si>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</si>
  <si>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</si>
  <si>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</si>
  <si>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</si>
  <si>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</si>
  <si>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</si>
  <si>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</si>
  <si>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</si>
  <si>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</si>
  <si>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</si>
  <si>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</si>
  <si>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</si>
  <si>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</si>
  <si>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</si>
  <si>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</si>
  <si>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</si>
  <si>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</si>
  <si>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</si>
  <si>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</si>
  <si>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</si>
  <si>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</si>
  <si>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</si>
  <si>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</si>
  <si>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</si>
  <si>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</si>
  <si>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</si>
  <si>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</si>
  <si>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</si>
  <si>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</si>
  <si>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</si>
  <si>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</si>
  <si>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</si>
  <si>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</si>
  <si>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</si>
  <si>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</si>
  <si>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</si>
  <si>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</si>
  <si>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</si>
  <si>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</si>
  <si>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</si>
  <si>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</si>
  <si>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</si>
  <si>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</si>
  <si>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</si>
  <si>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</si>
  <si>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</si>
  <si>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</si>
  <si>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</si>
  <si>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</si>
  <si>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</si>
  <si>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</si>
  <si>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</si>
  <si>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</si>
  <si>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</si>
  <si>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</si>
  <si>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</si>
  <si>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</si>
  <si>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</si>
  <si>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</si>
  <si>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</si>
  <si>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</si>
  <si>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</si>
  <si>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</si>
  <si>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</si>
  <si>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</si>
  <si>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</si>
  <si>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</si>
  <si>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</si>
  <si>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</si>
  <si>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</si>
  <si>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</si>
  <si>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</si>
  <si>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</si>
  <si>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</si>
  <si>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</si>
  <si>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</si>
  <si>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</si>
  <si>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</si>
  <si>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</si>
  <si>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</si>
  <si>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</si>
  <si>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</si>
  <si>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</si>
  <si>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</si>
  <si>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</si>
  <si>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</si>
  <si>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</si>
  <si>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</si>
  <si>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</si>
  <si>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</si>
  <si>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</si>
  <si>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</si>
  <si>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</si>
  <si>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</si>
  <si>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</si>
  <si>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</si>
  <si>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</si>
  <si>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</si>
  <si>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</si>
  <si>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</si>
  <si>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</si>
  <si>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</si>
  <si>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</si>
  <si>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</si>
  <si>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</si>
  <si>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</si>
  <si>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</si>
  <si>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</si>
  <si>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</si>
  <si>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</si>
  <si>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</si>
  <si>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</si>
  <si>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</si>
  <si>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</si>
  <si>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</si>
  <si>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</si>
  <si>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</si>
  <si>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</si>
  <si>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</si>
  <si>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</si>
  <si>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</si>
  <si>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</si>
  <si>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</si>
  <si>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</si>
  <si>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</si>
  <si>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</si>
  <si>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</si>
  <si>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</si>
  <si>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</si>
  <si>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</si>
  <si>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</si>
  <si>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</si>
  <si>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</si>
  <si>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</si>
  <si>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</si>
  <si>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</si>
  <si>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</si>
  <si>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</si>
  <si>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</si>
  <si>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</si>
  <si>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</si>
  <si>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</si>
  <si>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</si>
  <si>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</si>
  <si>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</si>
  <si>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</si>
  <si>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</si>
  <si>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</si>
  <si>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</si>
  <si>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</si>
  <si>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</si>
  <si>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</si>
  <si>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</si>
  <si>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</si>
  <si>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</si>
  <si>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</si>
  <si>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</si>
  <si>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</si>
  <si>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</si>
  <si>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</si>
  <si>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</si>
  <si>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</si>
  <si>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</si>
  <si>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</si>
  <si>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</si>
  <si>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</si>
  <si>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</si>
  <si>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</si>
  <si>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</si>
  <si>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</si>
  <si>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</si>
  <si>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</si>
  <si>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</si>
  <si>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</si>
  <si>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</si>
  <si>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</si>
  <si>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</si>
  <si>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</si>
  <si>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</si>
  <si>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</si>
  <si>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</si>
  <si>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</si>
  <si>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</si>
  <si>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</si>
  <si>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</si>
  <si>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</si>
  <si>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</si>
  <si>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</si>
  <si>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</si>
  <si>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</si>
  <si>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</si>
  <si>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</si>
  <si>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</si>
  <si>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</si>
  <si>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</si>
  <si>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</si>
  <si>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</si>
  <si>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</si>
  <si>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</si>
  <si>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</si>
  <si>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</si>
  <si>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</si>
  <si>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</si>
  <si>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</si>
  <si>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</si>
  <si>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</si>
  <si>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</si>
  <si>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</si>
  <si>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</si>
  <si>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</si>
  <si>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</si>
  <si>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</si>
  <si>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</si>
  <si>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</si>
  <si>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</si>
  <si>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</si>
  <si>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</si>
  <si>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</si>
  <si>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</si>
  <si>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</si>
  <si>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</si>
  <si>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</si>
  <si>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</si>
  <si>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</si>
  <si>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</si>
  <si>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</si>
  <si>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</si>
  <si>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</si>
  <si>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</si>
  <si>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</si>
  <si>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</si>
  <si>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</si>
  <si>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</si>
  <si>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</si>
  <si>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</si>
  <si>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</si>
  <si>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</si>
  <si>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</si>
  <si>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</si>
  <si>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</si>
  <si>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</si>
  <si>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</si>
  <si>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</si>
  <si>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</si>
  <si>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</si>
  <si>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</si>
  <si>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</si>
  <si>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</si>
  <si>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</si>
  <si>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</si>
  <si>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</si>
  <si>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</si>
  <si>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</si>
  <si>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</si>
  <si>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</si>
  <si>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</si>
  <si>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</si>
  <si>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</si>
  <si>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</si>
  <si>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</si>
  <si>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</si>
  <si>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</si>
  <si>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</si>
  <si>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</si>
  <si>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</si>
  <si>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</si>
  <si>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</si>
  <si>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</si>
  <si>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</si>
  <si>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</si>
  <si>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</si>
  <si>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</si>
  <si>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</si>
  <si>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</si>
  <si>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</si>
  <si>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</si>
  <si>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</si>
  <si>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</si>
  <si>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</si>
  <si>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</si>
  <si>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</si>
  <si>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</si>
  <si>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</si>
  <si>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</si>
  <si>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</si>
  <si>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</si>
  <si>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</si>
  <si>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</si>
  <si>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</si>
  <si>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</si>
  <si>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</si>
  <si>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</si>
  <si>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</si>
  <si>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</si>
  <si>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</si>
  <si>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</si>
  <si>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</si>
  <si>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</si>
  <si>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</si>
  <si>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</si>
  <si>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</si>
  <si>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</si>
  <si>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</si>
  <si>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</si>
  <si>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</si>
  <si>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</si>
  <si>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</si>
  <si>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</si>
  <si>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</si>
  <si>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</si>
  <si>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</si>
  <si>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</si>
  <si>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</si>
  <si>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</si>
  <si>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</si>
  <si>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</si>
  <si>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</si>
  <si>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</si>
  <si>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</si>
  <si>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</si>
  <si>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</si>
  <si>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</si>
  <si>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</si>
  <si>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</si>
  <si>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</si>
  <si>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</si>
  <si>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</si>
  <si>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</si>
  <si>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</si>
  <si>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</si>
  <si>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</si>
  <si>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</si>
  <si>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</si>
  <si>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</si>
  <si>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</si>
  <si>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</si>
  <si>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</si>
  <si>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</si>
  <si>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</si>
  <si>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</si>
  <si>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</si>
  <si>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</si>
  <si>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</si>
  <si>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</si>
  <si>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</si>
  <si>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</si>
  <si>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</si>
  <si>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</si>
  <si>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</si>
  <si>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</si>
  <si>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</si>
  <si>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</si>
  <si>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</si>
  <si>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</si>
  <si>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</si>
  <si>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</si>
  <si>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</si>
  <si>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</si>
  <si>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</si>
  <si>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</si>
  <si>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</si>
  <si>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</si>
  <si>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</si>
  <si>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</si>
  <si>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</si>
  <si>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</si>
  <si>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</si>
  <si>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</si>
  <si>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</si>
  <si>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</si>
  <si>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</si>
  <si>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</si>
  <si>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</si>
  <si>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</si>
  <si>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</si>
  <si>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</si>
  <si>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</si>
  <si>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</si>
  <si>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</si>
  <si>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</si>
  <si>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</si>
  <si>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</si>
  <si>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</si>
  <si>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</si>
  <si>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</si>
  <si>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</si>
  <si>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</si>
  <si>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</si>
  <si>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</si>
  <si>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</si>
  <si>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</si>
  <si>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</si>
  <si>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</si>
  <si>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</si>
  <si>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</si>
  <si>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</si>
  <si>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</si>
  <si>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</si>
  <si>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</si>
  <si>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</si>
  <si>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</si>
  <si>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</si>
  <si>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</si>
  <si>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</si>
  <si>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</si>
  <si>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</si>
  <si>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</si>
  <si>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</si>
  <si>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</si>
  <si>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</si>
  <si>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</si>
  <si>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</si>
  <si>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</si>
  <si>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</si>
  <si>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</si>
  <si>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</si>
  <si>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</si>
  <si>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</si>
  <si>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</si>
  <si>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</si>
  <si>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</si>
  <si>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</si>
  <si>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</si>
  <si>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</si>
  <si>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</si>
  <si>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</si>
  <si>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</si>
  <si>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</si>
  <si>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</si>
  <si>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</si>
  <si>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</si>
  <si>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</si>
  <si>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</si>
  <si>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</si>
  <si>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</si>
  <si>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</si>
  <si>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</si>
  <si>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</si>
  <si>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</si>
  <si>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</si>
  <si>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</si>
  <si>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</si>
  <si>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</si>
  <si>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</si>
  <si>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</si>
  <si>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</si>
  <si>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</si>
  <si>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</si>
  <si>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</si>
  <si>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</si>
  <si>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</si>
  <si>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</si>
  <si>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</si>
  <si>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</si>
  <si>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</si>
  <si>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</si>
  <si>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</si>
  <si>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</si>
  <si>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</si>
  <si>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</si>
  <si>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</si>
  <si>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</si>
  <si>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</si>
  <si>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</si>
  <si>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</si>
  <si>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</si>
  <si>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</si>
  <si>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</si>
  <si>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</si>
  <si>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</si>
  <si>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</si>
  <si>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</si>
  <si>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</si>
  <si>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</si>
  <si>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</si>
  <si>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</si>
  <si>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</si>
  <si>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</si>
  <si>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</si>
  <si>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</si>
  <si>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</si>
  <si>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</si>
  <si>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</si>
  <si>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</si>
  <si>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</si>
  <si>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</si>
  <si>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</si>
  <si>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</si>
  <si>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</si>
  <si>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</si>
  <si>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</si>
  <si>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</si>
  <si>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</si>
  <si>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</si>
  <si>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</si>
  <si>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</si>
  <si>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</si>
  <si>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</si>
  <si>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</si>
  <si>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</si>
  <si>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</si>
  <si>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</si>
  <si>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</si>
  <si>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</si>
  <si>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</si>
  <si>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</si>
  <si>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</si>
  <si>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</si>
  <si>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</si>
  <si>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</si>
  <si>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</si>
  <si>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</si>
  <si>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</si>
  <si>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</si>
  <si>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</si>
  <si>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</si>
  <si>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</si>
  <si>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</si>
  <si>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</si>
  <si>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</si>
  <si>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</si>
  <si>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</si>
  <si>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</si>
  <si>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</si>
  <si>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</si>
  <si>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</si>
  <si>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</si>
  <si>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</si>
  <si>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</si>
  <si>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</si>
  <si>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</si>
  <si>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</si>
  <si>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</si>
  <si>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</si>
  <si>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</si>
  <si>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</si>
  <si>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</si>
  <si>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</si>
  <si>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</si>
  <si>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</si>
  <si>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</si>
  <si>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</si>
  <si>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</si>
  <si>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</si>
  <si>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</si>
  <si>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</si>
  <si>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</si>
  <si>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</si>
  <si>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</si>
  <si>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</si>
  <si>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</si>
  <si>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</si>
  <si>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</si>
  <si>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</si>
  <si>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</si>
  <si>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</si>
  <si>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</si>
  <si>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</si>
  <si>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</si>
  <si>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</si>
  <si>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</si>
  <si>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</si>
  <si>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</si>
  <si>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</si>
  <si>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</si>
  <si>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</si>
  <si>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</si>
  <si>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</si>
  <si>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</si>
  <si>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</si>
  <si>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</si>
  <si>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</si>
  <si>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</si>
  <si>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</si>
  <si>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</si>
  <si>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</si>
  <si>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</si>
  <si>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</si>
  <si>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</si>
  <si>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</si>
  <si>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</si>
  <si>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</si>
  <si>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</si>
  <si>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</si>
  <si>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</si>
  <si>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</si>
  <si>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</si>
  <si>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</si>
  <si>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</si>
  <si>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</si>
  <si>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</si>
  <si>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</si>
  <si>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</si>
  <si>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</si>
  <si>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</si>
  <si>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</si>
  <si>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</si>
  <si>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</si>
  <si>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</si>
  <si>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</si>
  <si>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</si>
  <si>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</si>
  <si>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</si>
  <si>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</si>
  <si>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</si>
  <si>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</si>
  <si>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</si>
  <si>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</si>
  <si>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</si>
  <si>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</si>
  <si>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</si>
  <si>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</si>
  <si>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</si>
  <si>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</si>
  <si>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</si>
  <si>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</si>
  <si>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</si>
  <si>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</si>
  <si>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</si>
  <si>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</si>
  <si>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</si>
  <si>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</si>
  <si>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</si>
  <si>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</si>
  <si>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</si>
  <si>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</si>
  <si>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</si>
  <si>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</si>
  <si>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</si>
  <si>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</si>
  <si>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</si>
  <si>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</si>
  <si>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</si>
  <si>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</si>
  <si>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</si>
  <si>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</si>
  <si>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</si>
  <si>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</si>
  <si>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</si>
  <si>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</si>
  <si>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</si>
  <si>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</si>
  <si>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</si>
  <si>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</si>
  <si>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</si>
  <si>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</si>
  <si>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</si>
  <si>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</si>
  <si>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</si>
  <si>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</si>
  <si>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</si>
  <si>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</si>
  <si>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</si>
  <si>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</si>
  <si>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</si>
  <si>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</si>
  <si>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</si>
  <si>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</si>
  <si>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</si>
  <si>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</si>
  <si>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</si>
  <si>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</si>
  <si>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</si>
  <si>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</si>
  <si>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</si>
  <si>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</si>
  <si>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</si>
  <si>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</si>
  <si>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</si>
  <si>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</si>
  <si>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</si>
  <si>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</si>
  <si>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</si>
  <si>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</si>
  <si>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</si>
  <si>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</si>
  <si>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</si>
  <si>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</si>
  <si>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</si>
  <si>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</si>
  <si>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</si>
  <si>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</si>
  <si>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</si>
  <si>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</si>
  <si>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</si>
  <si>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</si>
  <si>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</si>
  <si>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</si>
  <si>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</si>
  <si>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</si>
  <si>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</si>
  <si>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</si>
  <si>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</si>
  <si>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</si>
  <si>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</si>
  <si>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</si>
  <si>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</si>
  <si>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</si>
  <si>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</si>
  <si>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</si>
  <si>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</si>
  <si>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</si>
  <si>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</si>
  <si>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</si>
  <si>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</si>
  <si>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</si>
  <si>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</si>
  <si>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</si>
  <si>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</si>
  <si>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</si>
  <si>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</si>
  <si>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</si>
  <si>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</si>
  <si>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</si>
  <si>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</si>
  <si>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</si>
  <si>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</si>
  <si>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</si>
  <si>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</si>
  <si>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</si>
  <si>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</si>
  <si>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</si>
  <si>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</si>
  <si>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</si>
  <si>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</si>
  <si>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</si>
  <si>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</si>
  <si>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</si>
  <si>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</si>
  <si>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</si>
  <si>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</si>
  <si>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</si>
  <si>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</si>
  <si>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</si>
  <si>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</si>
  <si>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</si>
  <si>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</si>
  <si>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</si>
  <si>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</si>
  <si>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</si>
  <si>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</si>
  <si>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</si>
  <si>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</si>
  <si>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</si>
  <si>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</si>
  <si>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</si>
  <si>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</si>
  <si>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</si>
  <si>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</si>
  <si>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</si>
  <si>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</si>
  <si>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</si>
  <si>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</si>
  <si>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</si>
  <si>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</si>
  <si>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</si>
  <si>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</si>
  <si>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</si>
  <si>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</si>
  <si>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</si>
  <si>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</si>
  <si>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</si>
  <si>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</si>
  <si>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</si>
  <si>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</si>
  <si>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</si>
  <si>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</si>
  <si>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</si>
  <si>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</si>
  <si>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</si>
  <si>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</si>
  <si>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</si>
  <si>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</si>
  <si>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</si>
  <si>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</si>
  <si>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</si>
  <si>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</si>
  <si>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</si>
  <si>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</si>
  <si>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</si>
  <si>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</si>
  <si>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</si>
  <si>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</si>
  <si>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</si>
  <si>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</si>
  <si>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</si>
  <si>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</si>
  <si>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</si>
  <si>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</si>
  <si>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</si>
  <si>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</si>
  <si>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</si>
  <si>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</si>
  <si>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</si>
  <si>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</si>
  <si>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</si>
  <si>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</si>
  <si>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</si>
  <si>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</si>
  <si>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</si>
  <si>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</si>
  <si>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</si>
  <si>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</si>
  <si>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</si>
  <si>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</si>
  <si>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</si>
  <si>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</si>
  <si>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</si>
  <si>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</si>
  <si>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</si>
  <si>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</si>
  <si>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</si>
  <si>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</si>
  <si>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</si>
  <si>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</si>
  <si>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</si>
  <si>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</si>
  <si>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</si>
  <si>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</si>
  <si>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</si>
  <si>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</si>
  <si>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</si>
  <si>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</si>
  <si>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</si>
  <si>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</si>
  <si>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</si>
  <si>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</si>
  <si>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</si>
  <si>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</si>
  <si>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</si>
  <si>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</si>
  <si>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</si>
  <si>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</si>
  <si>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</si>
  <si>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</si>
  <si>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</si>
  <si>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</si>
  <si>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</si>
  <si>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</si>
  <si>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</si>
  <si>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</si>
  <si>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</si>
  <si>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</si>
  <si>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</si>
  <si>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</si>
  <si>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</si>
  <si>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</si>
  <si>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</si>
  <si>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</si>
  <si>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</si>
  <si>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</si>
  <si>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</si>
  <si>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</si>
  <si>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</si>
  <si>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</si>
  <si>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</si>
  <si>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</si>
  <si>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</si>
  <si>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</si>
  <si>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</si>
  <si>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</si>
  <si>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</si>
  <si>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</si>
  <si>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</si>
  <si>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</si>
  <si>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</si>
  <si>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</si>
  <si>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</si>
  <si>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</si>
  <si>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</si>
  <si>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</si>
  <si>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</si>
  <si>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</si>
  <si>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</si>
  <si>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</si>
  <si>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</si>
  <si>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</si>
  <si>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</si>
  <si>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</si>
  <si>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</si>
  <si>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</si>
  <si>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</si>
  <si>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</si>
  <si>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</si>
  <si>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</si>
  <si>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</si>
  <si>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</si>
  <si>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</si>
  <si>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</si>
  <si>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</si>
  <si>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</si>
  <si>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</si>
  <si>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</si>
  <si>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</si>
  <si>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</si>
  <si>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</si>
  <si>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</si>
  <si>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</si>
  <si>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</si>
  <si>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</si>
  <si>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</si>
  <si>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</si>
  <si>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</si>
  <si>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</si>
  <si>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</si>
  <si>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</si>
  <si>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</si>
  <si>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</si>
  <si>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</si>
  <si>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</si>
  <si>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</si>
  <si>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</si>
  <si>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</si>
  <si>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</si>
  <si>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</si>
  <si>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</si>
  <si>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</si>
  <si>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</si>
  <si>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</si>
  <si>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</si>
  <si>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</si>
  <si>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</si>
  <si>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</si>
  <si>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</si>
  <si>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</si>
  <si>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</si>
  <si>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</si>
  <si>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</si>
  <si>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</si>
  <si>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</si>
  <si>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</si>
  <si>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</si>
  <si>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</si>
  <si>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</si>
  <si>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</si>
  <si>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</si>
  <si>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</si>
  <si>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</si>
  <si>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</si>
  <si>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</si>
  <si>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</si>
  <si>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</si>
  <si>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</si>
  <si>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</si>
  <si>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</si>
  <si>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</si>
  <si>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</si>
  <si>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</si>
  <si>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</si>
  <si>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</si>
  <si>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</si>
  <si>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</si>
  <si>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</si>
  <si>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</si>
  <si>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</si>
  <si>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</si>
  <si>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</si>
  <si>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</si>
  <si>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</si>
  <si>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</si>
  <si>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</si>
  <si>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</si>
  <si>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</si>
  <si>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</si>
  <si>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</si>
  <si>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</si>
  <si>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</si>
  <si>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</si>
  <si>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</si>
  <si>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</si>
  <si>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</si>
  <si>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</si>
  <si>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</si>
  <si>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</si>
  <si>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</si>
  <si>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</si>
  <si>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</si>
  <si>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</si>
  <si>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</si>
  <si>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</si>
  <si>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</si>
  <si>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</si>
  <si>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</si>
  <si>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</si>
  <si>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</si>
  <si>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</si>
  <si>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</si>
  <si>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</si>
  <si>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</si>
  <si>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</si>
  <si>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</si>
  <si>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</si>
  <si>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</si>
  <si>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</si>
  <si>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</si>
  <si>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</si>
  <si>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</si>
  <si>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</si>
  <si>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</si>
  <si>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</si>
  <si>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</si>
  <si>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</si>
  <si>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</si>
  <si>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</si>
  <si>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</si>
  <si>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</si>
  <si>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</si>
  <si>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</si>
  <si>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</si>
  <si>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</si>
  <si>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</si>
  <si>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</si>
  <si>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</si>
  <si>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</si>
  <si>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</si>
  <si>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</si>
  <si>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</si>
  <si>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</si>
  <si>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</si>
  <si>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</si>
  <si>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</si>
  <si>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</si>
  <si>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</si>
  <si>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</si>
  <si>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</si>
  <si>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</si>
  <si>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</si>
  <si>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</si>
  <si>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</si>
  <si>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</si>
  <si>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</si>
  <si>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</si>
  <si>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</si>
  <si>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</si>
  <si>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</si>
  <si>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</si>
  <si>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</si>
  <si>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</si>
  <si>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</si>
  <si>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</si>
  <si>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</si>
  <si>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</si>
  <si>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</si>
  <si>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</si>
  <si>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</si>
  <si>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</si>
  <si>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</si>
  <si>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</si>
  <si>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</si>
  <si>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</si>
  <si>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</si>
  <si>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</si>
  <si>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</si>
  <si>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</si>
  <si>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</si>
  <si>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</si>
  <si>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</si>
  <si>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</si>
  <si>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</si>
  <si>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</si>
  <si>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</si>
  <si>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</si>
  <si>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</si>
  <si>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</si>
  <si>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</si>
  <si>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</si>
  <si>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</si>
  <si>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</si>
  <si>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</si>
  <si>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</si>
  <si>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</si>
  <si>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</si>
  <si>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</si>
  <si>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</si>
  <si>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</si>
  <si>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</si>
  <si>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</si>
  <si>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</si>
  <si>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</si>
  <si>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</si>
  <si>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</si>
  <si>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</si>
  <si>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</si>
  <si>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</si>
  <si>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</si>
  <si>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</si>
  <si>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</si>
  <si>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</si>
  <si>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</si>
  <si>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</si>
  <si>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</si>
  <si>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</si>
  <si>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</si>
  <si>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</si>
  <si>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</si>
  <si>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</si>
  <si>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</si>
  <si>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</si>
  <si>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</si>
  <si>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</si>
  <si>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</si>
  <si>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</si>
  <si>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</si>
  <si>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</si>
  <si>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</si>
  <si>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</si>
  <si>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</si>
  <si>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</si>
  <si>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</si>
  <si>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</si>
  <si>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</si>
  <si>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</si>
  <si>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</si>
  <si>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</si>
  <si>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</si>
  <si>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</si>
  <si>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</si>
  <si>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</si>
  <si>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</si>
  <si>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</si>
  <si>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</si>
  <si>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</si>
  <si>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</si>
  <si>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</si>
  <si>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</si>
  <si>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</si>
  <si>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</si>
  <si>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</si>
  <si>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</si>
  <si>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</si>
  <si>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</si>
  <si>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</si>
  <si>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</si>
  <si>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</si>
  <si>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</si>
  <si>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</si>
  <si>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</si>
  <si>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</si>
  <si>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</si>
  <si>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</si>
  <si>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</si>
  <si>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</si>
  <si>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</si>
  <si>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</si>
  <si>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</si>
  <si>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</si>
  <si>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</si>
  <si>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</si>
  <si>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</si>
  <si>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</si>
  <si>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</si>
  <si>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</si>
  <si>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</si>
  <si>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</si>
  <si>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</si>
  <si>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</si>
  <si>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</si>
  <si>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</si>
  <si>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</si>
  <si>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</si>
  <si>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</si>
  <si>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</si>
  <si>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</si>
  <si>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</si>
  <si>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</si>
  <si>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</si>
  <si>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</si>
  <si>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</si>
  <si>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</si>
  <si>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</si>
  <si>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</si>
  <si>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</si>
  <si>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</si>
  <si>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</si>
  <si>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</si>
  <si>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</si>
  <si>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</si>
  <si>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</si>
  <si>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</si>
  <si>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</si>
  <si>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</si>
  <si>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</si>
  <si>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</si>
  <si>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</si>
  <si>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</si>
  <si>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</si>
  <si>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</si>
  <si>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</si>
  <si>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</si>
  <si>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</si>
  <si>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</si>
  <si>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</si>
  <si>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</si>
  <si>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</si>
  <si>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</si>
  <si>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</si>
  <si>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</si>
  <si>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</si>
  <si>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</si>
  <si>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</si>
  <si>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</si>
  <si>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</si>
  <si>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</si>
  <si>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</si>
  <si>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</si>
  <si>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</si>
  <si>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</si>
  <si>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</si>
  <si>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</si>
  <si>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</si>
  <si>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</si>
  <si>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</si>
  <si>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</si>
  <si>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</si>
  <si>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</si>
  <si>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</si>
  <si>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</si>
  <si>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</si>
  <si>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</si>
  <si>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</si>
  <si>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</si>
  <si>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</si>
  <si>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</si>
  <si>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</si>
  <si>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</si>
  <si>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</si>
  <si>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</si>
  <si>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</si>
  <si>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</si>
  <si>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</si>
  <si>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</si>
  <si>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</si>
  <si>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</si>
  <si>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</si>
  <si>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</si>
  <si>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</si>
  <si>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</si>
  <si>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</si>
  <si>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</si>
  <si>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</si>
  <si>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</si>
  <si>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</si>
  <si>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</si>
  <si>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</si>
  <si>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</si>
  <si>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</si>
  <si>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</si>
  <si>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</si>
  <si>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</si>
  <si>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</si>
  <si>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</si>
  <si>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</si>
  <si>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</si>
  <si>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</si>
  <si>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</si>
  <si>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</si>
  <si>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</si>
  <si>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</si>
  <si>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</si>
  <si>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</si>
  <si>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</si>
  <si>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</si>
  <si>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</si>
  <si>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</si>
  <si>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</si>
  <si>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</si>
  <si>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</si>
  <si>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</si>
  <si>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</si>
  <si>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</si>
  <si>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</si>
  <si>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</si>
  <si>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</si>
  <si>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</si>
  <si>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</si>
  <si>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</si>
  <si>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</si>
  <si>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</si>
  <si>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</si>
  <si>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</si>
  <si>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</si>
  <si>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</si>
  <si>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</si>
  <si>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</si>
  <si>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</si>
  <si>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</si>
  <si>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</si>
  <si>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</si>
  <si>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</si>
  <si>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</si>
  <si>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</si>
  <si>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</si>
  <si>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</si>
  <si>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</si>
  <si>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</si>
  <si>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</si>
  <si>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</si>
  <si>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</si>
  <si>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</si>
  <si>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</si>
  <si>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</si>
  <si>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</si>
  <si>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</si>
  <si>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</si>
  <si>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</si>
  <si>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</si>
  <si>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</si>
  <si>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</si>
  <si>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</si>
  <si>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</si>
  <si>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</si>
  <si>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</si>
  <si>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</si>
  <si>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</si>
  <si>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</si>
  <si>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</si>
  <si>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</si>
  <si>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</si>
  <si>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</si>
  <si>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</si>
  <si>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</si>
  <si>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</si>
  <si>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</si>
  <si>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</si>
  <si>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</si>
  <si>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</si>
  <si>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</si>
  <si>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</si>
  <si>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</si>
  <si>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</si>
  <si>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</si>
  <si>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</si>
  <si>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</si>
  <si>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</si>
  <si>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</si>
  <si>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</si>
  <si>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</si>
  <si>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</si>
  <si>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</si>
  <si>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</si>
  <si>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</si>
  <si>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</si>
  <si>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</si>
  <si>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</si>
  <si>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</si>
  <si>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</si>
  <si>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</si>
  <si>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</si>
  <si>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</si>
  <si>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</si>
  <si>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</si>
  <si>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</si>
  <si>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</si>
  <si>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</si>
  <si>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</si>
  <si>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</si>
  <si>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</si>
  <si>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</si>
  <si>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</si>
  <si>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</si>
  <si>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</si>
  <si>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</si>
  <si>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</si>
  <si>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</si>
  <si>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</si>
  <si>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</si>
  <si>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</si>
  <si>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</si>
  <si>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</si>
  <si>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</si>
  <si>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</si>
  <si>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</si>
  <si>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</si>
  <si>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</si>
  <si>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</si>
  <si>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</si>
  <si>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</si>
  <si>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</si>
  <si>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</si>
  <si>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</si>
  <si>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</si>
  <si>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</si>
  <si>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</si>
  <si>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</si>
  <si>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</si>
  <si>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</si>
  <si>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</si>
  <si>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</si>
  <si>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</si>
  <si>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</si>
  <si>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</si>
  <si>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</si>
  <si>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</si>
  <si>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</si>
  <si>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</si>
  <si>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</si>
  <si>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</si>
  <si>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</si>
  <si>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</si>
  <si>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</si>
  <si>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</si>
  <si>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</si>
  <si>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</si>
  <si>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</si>
  <si>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</si>
  <si>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</si>
  <si>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</si>
  <si>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</si>
  <si>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</si>
  <si>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</si>
  <si>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</si>
  <si>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</si>
  <si>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</si>
  <si>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</si>
  <si>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</si>
  <si>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</si>
  <si>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</si>
  <si>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</si>
  <si>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</si>
  <si>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</si>
  <si>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</si>
  <si>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</si>
  <si>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</si>
  <si>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</si>
  <si>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</si>
  <si>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</si>
  <si>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</si>
  <si>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</si>
  <si>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</si>
  <si>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</si>
  <si>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</si>
  <si>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</si>
  <si>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</si>
  <si>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</si>
  <si>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</si>
  <si>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</si>
  <si>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</si>
  <si>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</si>
  <si>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</si>
  <si>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</si>
  <si>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</si>
  <si>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</si>
  <si>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</si>
  <si>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</si>
  <si>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</si>
  <si>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</si>
  <si>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</si>
  <si>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</si>
  <si>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</si>
  <si>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</si>
  <si>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</si>
  <si>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</si>
  <si>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</si>
  <si>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</si>
  <si>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</si>
  <si>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</si>
  <si>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</si>
  <si>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</si>
  <si>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</si>
  <si>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</si>
  <si>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</si>
  <si>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</si>
  <si>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</si>
  <si>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</si>
  <si>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</si>
  <si>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</si>
  <si>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</si>
  <si>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</si>
  <si>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</si>
  <si>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</si>
  <si>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</si>
  <si>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</si>
  <si>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</si>
  <si>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</si>
  <si>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</si>
  <si>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</si>
  <si>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</si>
  <si>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</si>
  <si>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</si>
  <si>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</si>
  <si>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</si>
  <si>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</si>
  <si>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</si>
  <si>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</si>
  <si>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</si>
  <si>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</si>
  <si>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</si>
  <si>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</si>
  <si>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</si>
  <si>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</si>
  <si>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</si>
  <si>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</si>
  <si>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</si>
  <si>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</si>
  <si>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</si>
  <si>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</si>
  <si>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</si>
  <si>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</si>
  <si>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</si>
  <si>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</si>
  <si>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</si>
  <si>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</si>
  <si>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</si>
  <si>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</si>
  <si>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</si>
  <si>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</si>
  <si>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</si>
  <si>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</si>
  <si>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</si>
  <si>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</si>
  <si>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</si>
  <si>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</si>
  <si>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</si>
  <si>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</si>
  <si>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</si>
  <si>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</si>
  <si>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</si>
  <si>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</si>
  <si>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</si>
  <si>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</si>
  <si>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</si>
  <si>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</si>
  <si>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</si>
  <si>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</si>
  <si>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</si>
  <si>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</si>
  <si>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</si>
  <si>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</si>
  <si>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</si>
  <si>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</si>
  <si>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</si>
  <si>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</si>
  <si>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</si>
  <si>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</si>
  <si>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</si>
  <si>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</si>
  <si>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</si>
  <si>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</si>
  <si>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</si>
  <si>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</si>
  <si>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</si>
  <si>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</si>
  <si>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</si>
  <si>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</si>
  <si>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</si>
  <si>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</si>
  <si>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</si>
  <si>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</si>
  <si>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</si>
  <si>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</si>
  <si>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</si>
  <si>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</si>
  <si>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</si>
  <si>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</si>
  <si>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</si>
  <si>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</si>
  <si>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</si>
  <si>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</si>
  <si>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</si>
  <si>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</si>
  <si>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</si>
  <si>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</si>
  <si>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</si>
  <si>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</si>
  <si>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</si>
  <si>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</si>
  <si>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</si>
  <si>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</si>
  <si>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</si>
  <si>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</si>
  <si>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</si>
  <si>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</si>
  <si>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</si>
  <si>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</si>
  <si>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</si>
  <si>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</si>
  <si>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</si>
  <si>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</si>
  <si>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</si>
  <si>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</si>
  <si>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</si>
  <si>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</si>
  <si>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</si>
  <si>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</si>
  <si>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</si>
  <si>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</si>
  <si>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</si>
  <si>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</si>
  <si>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</si>
  <si>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</si>
  <si>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</si>
  <si>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</si>
  <si>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</si>
  <si>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</si>
  <si>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</si>
  <si>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</si>
  <si>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</si>
  <si>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</si>
  <si>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</si>
  <si>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</si>
  <si>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</si>
  <si>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</si>
  <si>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</si>
  <si>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</si>
  <si>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</si>
  <si>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</si>
  <si>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</si>
  <si>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</si>
  <si>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</si>
  <si>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</si>
  <si>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</si>
  <si>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</si>
  <si>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</si>
  <si>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</si>
  <si>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</si>
  <si>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</si>
  <si>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</si>
  <si>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</si>
  <si>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</si>
  <si>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</si>
  <si>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</si>
  <si>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</si>
  <si>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</si>
  <si>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</si>
  <si>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</si>
  <si>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</si>
  <si>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</si>
  <si>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</si>
  <si>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</si>
  <si>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</si>
  <si>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</si>
  <si>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</si>
  <si>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</si>
  <si>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</si>
  <si>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</si>
  <si>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</si>
  <si>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</si>
  <si>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</si>
  <si>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</si>
  <si>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</si>
  <si>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</si>
  <si>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</si>
  <si>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</si>
  <si>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</si>
  <si>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</si>
  <si>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</si>
  <si>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</si>
  <si>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</si>
  <si>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</si>
  <si>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</si>
  <si>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</si>
  <si>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</si>
  <si>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</si>
  <si>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</si>
  <si>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</si>
  <si>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</si>
  <si>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</si>
  <si>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</si>
  <si>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</si>
  <si>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</si>
  <si>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</si>
  <si>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</si>
  <si>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</si>
  <si>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</si>
  <si>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</si>
  <si>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</si>
  <si>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</si>
  <si>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</si>
  <si>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</si>
  <si>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</si>
  <si>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</si>
  <si>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</si>
  <si>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</si>
  <si>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</si>
  <si>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</si>
  <si>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</si>
  <si>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</si>
  <si>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</si>
  <si>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</si>
  <si>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</si>
  <si>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</si>
  <si>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</si>
  <si>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</si>
  <si>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</si>
  <si>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</si>
  <si>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</si>
  <si>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</si>
  <si>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</si>
  <si>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</si>
  <si>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</si>
  <si>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</si>
  <si>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</si>
  <si>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</si>
  <si>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</si>
  <si>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</si>
  <si>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</si>
  <si>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</si>
  <si>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</si>
  <si>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</si>
  <si>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</si>
  <si>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</si>
  <si>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</si>
  <si>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</si>
  <si>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</si>
  <si>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</si>
  <si>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</si>
  <si>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</si>
  <si>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</si>
  <si>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</si>
  <si>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</si>
  <si>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</si>
  <si>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</si>
  <si>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</si>
  <si>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</si>
  <si>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</si>
  <si>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</si>
  <si>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</si>
  <si>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</si>
  <si>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</si>
  <si>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</si>
  <si>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</si>
  <si>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</si>
  <si>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</si>
  <si>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</si>
  <si>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</si>
  <si>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</si>
  <si>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</si>
  <si>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</si>
  <si>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</si>
  <si>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</si>
  <si>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</si>
  <si>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</si>
  <si>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</si>
  <si>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</si>
  <si>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</si>
  <si>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</si>
  <si>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</si>
  <si>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</si>
  <si>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</si>
  <si>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</si>
  <si>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</si>
  <si>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</si>
  <si>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</si>
  <si>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</si>
  <si>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</si>
  <si>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</si>
  <si>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</si>
  <si>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</si>
  <si>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</si>
  <si>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</si>
  <si>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</si>
  <si>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</si>
  <si>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</si>
  <si>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</si>
  <si>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</si>
  <si>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</si>
  <si>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</si>
  <si>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</si>
  <si>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</si>
  <si>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</si>
  <si>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</si>
  <si>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</si>
  <si>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</si>
  <si>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</si>
  <si>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</si>
  <si>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</si>
  <si>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</si>
  <si>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</si>
  <si>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</si>
  <si>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</si>
  <si>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</si>
  <si>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</si>
  <si>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</si>
  <si>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</si>
  <si>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</si>
  <si>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</si>
  <si>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</si>
  <si>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</si>
  <si>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</si>
  <si>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</si>
  <si>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</si>
  <si>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</si>
  <si>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</si>
  <si>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</si>
  <si>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</si>
  <si>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</si>
  <si>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</si>
  <si>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</si>
  <si>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</si>
  <si>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</si>
  <si>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</si>
  <si>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</si>
  <si>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</si>
  <si>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</si>
  <si>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</si>
  <si>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</si>
  <si>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</si>
  <si>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</si>
  <si>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</si>
  <si>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</si>
  <si>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</si>
  <si>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</si>
  <si>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</si>
  <si>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</si>
  <si>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</si>
  <si>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</si>
  <si>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</si>
  <si>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</si>
  <si>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</si>
  <si>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</si>
  <si>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</si>
  <si>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</si>
  <si>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</si>
  <si>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</si>
  <si>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</si>
  <si>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</si>
  <si>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</si>
  <si>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</si>
  <si>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</si>
  <si>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</si>
  <si>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</si>
  <si>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</si>
  <si>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</si>
  <si>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</si>
  <si>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</si>
  <si>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</si>
  <si>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</si>
  <si>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</si>
  <si>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</si>
  <si>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</si>
  <si>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</si>
  <si>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</si>
  <si>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</si>
  <si>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</si>
  <si>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</si>
  <si>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</si>
  <si>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</si>
  <si>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</si>
  <si>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</si>
  <si>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</si>
  <si>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</si>
  <si>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</si>
  <si>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</si>
  <si>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</si>
  <si>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</si>
  <si>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</si>
  <si>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</si>
  <si>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</si>
  <si>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</si>
  <si>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</si>
  <si>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</si>
  <si>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</si>
  <si>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</si>
  <si>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</si>
  <si>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</si>
  <si>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</si>
  <si>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</si>
  <si>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</si>
  <si>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</si>
  <si>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</si>
  <si>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</si>
  <si>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</si>
  <si>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</si>
  <si>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</si>
  <si>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</si>
  <si>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</si>
  <si>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</si>
  <si>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</si>
  <si>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</si>
  <si>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</si>
  <si>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</si>
  <si>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</si>
  <si>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</si>
  <si>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</si>
  <si>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</si>
  <si>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</si>
  <si>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</si>
  <si>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</si>
  <si>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</si>
  <si>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</si>
  <si>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</si>
  <si>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</si>
  <si>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</si>
  <si>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</si>
  <si>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</si>
  <si>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</si>
  <si>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</si>
  <si>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</si>
  <si>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</si>
  <si>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</si>
  <si>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</si>
  <si>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</si>
  <si>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</si>
  <si>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</si>
  <si>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</si>
  <si>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</si>
  <si>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</si>
  <si>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</si>
  <si>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</si>
  <si>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</si>
  <si>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</si>
  <si>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</si>
  <si>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</si>
  <si>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</si>
  <si>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</si>
  <si>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</si>
  <si>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</si>
  <si>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</si>
  <si>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</si>
  <si>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</si>
  <si>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</si>
  <si>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</si>
  <si>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</si>
  <si>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</si>
  <si>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</si>
  <si>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</si>
  <si>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</si>
  <si>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</si>
  <si>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</si>
  <si>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</si>
  <si>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</si>
  <si>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</si>
  <si>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</si>
  <si>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</si>
  <si>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</si>
  <si>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</si>
  <si>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</si>
  <si>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</si>
  <si>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</si>
  <si>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</si>
  <si>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</si>
  <si>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</si>
  <si>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</si>
  <si>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</si>
  <si>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</si>
  <si>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</si>
  <si>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</si>
  <si>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</si>
  <si>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</si>
  <si>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</si>
  <si>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</si>
  <si>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</si>
  <si>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</si>
  <si>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</si>
  <si>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</si>
  <si>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</si>
  <si>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</si>
  <si>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</si>
  <si>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</si>
  <si>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</si>
  <si>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</si>
  <si>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</si>
  <si>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</si>
  <si>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</si>
  <si>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</si>
  <si>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</si>
  <si>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</si>
  <si>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</si>
  <si>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</si>
  <si>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</si>
  <si>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</si>
  <si>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</si>
  <si>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</si>
  <si>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</si>
  <si>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</si>
  <si>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</si>
  <si>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</si>
  <si>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</si>
  <si>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</si>
  <si>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</si>
  <si>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</si>
  <si>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</si>
  <si>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</si>
  <si>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</si>
  <si>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</si>
  <si>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</si>
  <si>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</si>
  <si>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</si>
  <si>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</si>
  <si>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</si>
  <si>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</si>
  <si>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</si>
  <si>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</si>
  <si>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</si>
  <si>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</si>
  <si>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</si>
  <si>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</si>
  <si>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</si>
  <si>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</si>
  <si>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</si>
  <si>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</si>
  <si>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</si>
  <si>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</si>
  <si>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</si>
  <si>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</si>
  <si>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</si>
  <si>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</si>
  <si>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</si>
  <si>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</si>
  <si>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</si>
  <si>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</si>
  <si>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</si>
  <si>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</si>
  <si>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</si>
  <si>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</si>
  <si>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</si>
  <si>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</si>
  <si>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</si>
  <si>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</si>
  <si>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</si>
  <si>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</si>
  <si>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</si>
  <si>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</si>
  <si>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</si>
  <si>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</si>
  <si>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</si>
  <si>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</si>
  <si>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</si>
  <si>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</si>
  <si>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</si>
  <si>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</si>
  <si>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</si>
  <si>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</si>
  <si>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</si>
  <si>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</si>
  <si>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</si>
  <si>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</si>
  <si>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</si>
  <si>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</si>
  <si>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</si>
  <si>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</si>
  <si>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</si>
  <si>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</si>
  <si>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</si>
  <si>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</si>
  <si>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</si>
  <si>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</si>
  <si>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</si>
  <si>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</si>
  <si>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</si>
  <si>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</si>
  <si>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</si>
  <si>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</si>
  <si>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</si>
  <si>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</si>
  <si>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</si>
  <si>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</si>
  <si>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</si>
  <si>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</si>
  <si>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</si>
  <si>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</si>
  <si>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</si>
  <si>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</si>
  <si>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</si>
  <si>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</si>
  <si>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</si>
  <si>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</si>
  <si>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</si>
  <si>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</si>
  <si>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</si>
  <si>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</si>
  <si>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</si>
  <si>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</si>
  <si>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</si>
  <si>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</si>
  <si>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</si>
  <si>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</si>
  <si>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</si>
  <si>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</si>
  <si>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</si>
  <si>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</si>
  <si>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</si>
  <si>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</si>
  <si>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</si>
  <si>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</si>
  <si>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</si>
  <si>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</si>
  <si>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</si>
  <si>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</si>
  <si>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</si>
  <si>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</si>
  <si>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</si>
  <si>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</si>
  <si>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</si>
  <si>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</si>
  <si>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</si>
  <si>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</si>
  <si>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</si>
  <si>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</si>
  <si>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</si>
  <si>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</si>
  <si>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</si>
  <si>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</si>
  <si>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</si>
  <si>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</si>
  <si>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</si>
  <si>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</si>
  <si>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</si>
  <si>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</si>
  <si>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</si>
  <si>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</si>
  <si>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</si>
  <si>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</si>
  <si>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</si>
  <si>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</si>
  <si>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</si>
  <si>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</si>
  <si>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</si>
  <si>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</si>
  <si>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</si>
  <si>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</si>
  <si>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</si>
  <si>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</si>
  <si>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</si>
  <si>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</si>
  <si>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</si>
  <si>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</si>
  <si>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</si>
  <si>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</si>
  <si>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</si>
  <si>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</si>
  <si>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</si>
  <si>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</si>
  <si>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</si>
  <si>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</si>
  <si>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</si>
  <si>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</si>
  <si>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</si>
  <si>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</si>
  <si>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</si>
  <si>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</si>
  <si>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</si>
  <si>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</si>
  <si>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</si>
  <si>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</si>
  <si>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</si>
  <si>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</si>
  <si>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</si>
  <si>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</si>
  <si>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</si>
  <si>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</si>
  <si>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</si>
  <si>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</si>
  <si>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</si>
  <si>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</si>
  <si>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</si>
  <si>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</si>
  <si>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</si>
  <si>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</si>
  <si>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</si>
  <si>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</si>
  <si>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</si>
  <si>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</si>
  <si>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</si>
  <si>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</si>
  <si>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</si>
  <si>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</si>
  <si>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</si>
  <si>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</si>
  <si>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</si>
  <si>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</si>
  <si>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</si>
  <si>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</si>
  <si>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</si>
  <si>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</si>
  <si>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</si>
  <si>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</si>
  <si>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</si>
  <si>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</si>
  <si>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</si>
  <si>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</si>
  <si>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</si>
  <si>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</si>
  <si>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</si>
  <si>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</si>
  <si>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</si>
  <si>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</si>
  <si>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</si>
  <si>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</si>
  <si>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</si>
  <si>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</si>
  <si>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</si>
  <si>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</si>
  <si>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</si>
  <si>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</si>
  <si>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</si>
  <si>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</si>
  <si>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</si>
  <si>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</si>
  <si>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</si>
  <si>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</si>
  <si>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</si>
  <si>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</si>
  <si>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</si>
  <si>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</si>
  <si>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</si>
  <si>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</si>
  <si>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</si>
  <si>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</si>
  <si>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</si>
  <si>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</si>
  <si>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</si>
  <si>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</si>
  <si>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</si>
  <si>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</si>
  <si>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</si>
  <si>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</si>
  <si>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</si>
  <si>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</si>
  <si>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</si>
  <si>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</si>
  <si>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</si>
  <si>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</si>
  <si>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</si>
  <si>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</si>
  <si>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</si>
  <si>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</si>
  <si>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</si>
  <si>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</si>
  <si>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</si>
  <si>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</si>
  <si>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</si>
  <si>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</si>
  <si>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</si>
  <si>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</si>
  <si>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</si>
  <si>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</si>
  <si>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</si>
  <si>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</si>
  <si>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</si>
  <si>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</si>
  <si>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</si>
  <si>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</si>
  <si>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</si>
  <si>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</si>
  <si>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</si>
  <si>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</si>
  <si>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</si>
  <si>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</si>
  <si>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</si>
  <si>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</si>
  <si>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</si>
  <si>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</si>
  <si>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</si>
  <si>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</si>
  <si>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</si>
  <si>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</si>
  <si>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</si>
  <si>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</si>
  <si>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</si>
  <si>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</si>
  <si>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</si>
  <si>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</si>
  <si>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</si>
  <si>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</si>
  <si>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</si>
  <si>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</si>
  <si>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</si>
  <si>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</si>
  <si>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</si>
  <si>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</si>
  <si>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</si>
  <si>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</si>
  <si>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</si>
  <si>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</si>
  <si>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</si>
  <si>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</si>
  <si>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</si>
  <si>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</si>
  <si>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</si>
  <si>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</si>
  <si>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</si>
  <si>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</si>
  <si>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</si>
  <si>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</si>
  <si>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</si>
  <si>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</si>
  <si>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</si>
  <si>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</si>
  <si>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</si>
  <si>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</si>
  <si>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</si>
  <si>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</si>
  <si>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</si>
  <si>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</si>
  <si>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</si>
  <si>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</si>
  <si>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</si>
  <si>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</si>
  <si>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</si>
  <si>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</si>
  <si>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</si>
  <si>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</si>
  <si>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</si>
  <si>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</si>
  <si>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</si>
  <si>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</si>
  <si>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</si>
  <si>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</si>
  <si>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</si>
  <si>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</si>
  <si>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</si>
  <si>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</si>
  <si>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</si>
  <si>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</si>
  <si>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</si>
  <si>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</si>
  <si>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</si>
  <si>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</si>
  <si>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</si>
  <si>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</si>
  <si>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</si>
  <si>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</si>
  <si>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</si>
  <si>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</si>
  <si>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</si>
  <si>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</si>
  <si>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</si>
  <si>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</si>
  <si>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</si>
  <si>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</si>
  <si>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</si>
  <si>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</si>
  <si>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</si>
  <si>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</si>
  <si>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</si>
  <si>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</si>
  <si>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</si>
  <si>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</si>
  <si>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</si>
  <si>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</si>
  <si>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</si>
  <si>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</si>
  <si>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</si>
  <si>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</si>
  <si>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</si>
  <si>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</si>
  <si>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</si>
  <si>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</si>
  <si>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</si>
  <si>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</si>
  <si>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</si>
  <si>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</si>
  <si>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</si>
  <si>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</si>
  <si>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</si>
  <si>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</si>
  <si>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</si>
  <si>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</si>
  <si>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</si>
  <si>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</si>
  <si>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</si>
  <si>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</si>
  <si>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</si>
  <si>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</si>
  <si>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</si>
  <si>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</si>
  <si>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</si>
  <si>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</si>
  <si>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</si>
  <si>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</si>
  <si>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</si>
  <si>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</si>
  <si>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</si>
  <si>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</si>
  <si>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</si>
  <si>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</si>
  <si>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</si>
  <si>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</si>
  <si>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</si>
  <si>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</si>
  <si>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</si>
  <si>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</si>
  <si>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</si>
  <si>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</si>
  <si>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</si>
  <si>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</si>
  <si>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</si>
  <si>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</si>
  <si>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</si>
  <si>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</si>
  <si>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</si>
  <si>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</si>
  <si>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</si>
  <si>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</si>
  <si>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</si>
  <si>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</si>
  <si>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</si>
  <si>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</si>
  <si>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</si>
  <si>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</si>
  <si>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</si>
  <si>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</si>
  <si>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</si>
  <si>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</si>
  <si>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</si>
  <si>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</si>
  <si>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</si>
  <si>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</si>
  <si>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</si>
  <si>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</si>
  <si>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</si>
  <si>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</si>
  <si>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</si>
  <si>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</si>
  <si>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</si>
  <si>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</si>
  <si>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</si>
  <si>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</si>
  <si>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</si>
  <si>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</si>
  <si>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</si>
  <si>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</si>
  <si>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</si>
  <si>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</si>
  <si>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</si>
  <si>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</si>
  <si>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</si>
  <si>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</si>
  <si>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</si>
  <si>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</si>
  <si>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</si>
  <si>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</si>
  <si>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</si>
  <si>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</si>
  <si>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</si>
  <si>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</si>
  <si>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</si>
  <si>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</si>
  <si>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</si>
  <si>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</si>
  <si>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</si>
  <si>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</si>
  <si>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</si>
  <si>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</si>
  <si>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</si>
  <si>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</si>
  <si>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</si>
  <si>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</si>
  <si>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</si>
  <si>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</si>
  <si>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</si>
  <si>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</si>
  <si>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</si>
  <si>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</si>
  <si>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</si>
  <si>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</si>
  <si>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</si>
  <si>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</si>
  <si>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</si>
  <si>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</si>
  <si>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</si>
  <si>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</si>
  <si>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</si>
  <si>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</si>
  <si>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</si>
  <si>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</si>
  <si>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</si>
  <si>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</si>
  <si>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</si>
  <si>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</si>
  <si>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</si>
  <si>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</si>
  <si>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</si>
  <si>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</si>
  <si>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</si>
  <si>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</si>
  <si>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</si>
  <si>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</si>
  <si>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</si>
  <si>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</si>
  <si>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</si>
  <si>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</si>
  <si>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</si>
  <si>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</si>
  <si>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</si>
  <si>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</si>
  <si>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</si>
  <si>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</si>
  <si>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</si>
  <si>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</si>
  <si>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</si>
  <si>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</si>
  <si>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</si>
  <si>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</si>
  <si>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</si>
  <si>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</si>
  <si>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</si>
  <si>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</si>
  <si>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</si>
  <si>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</si>
  <si>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</si>
  <si>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</si>
  <si>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</si>
  <si>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</si>
  <si>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</si>
  <si>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</si>
  <si>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</si>
  <si>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</si>
  <si>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</si>
  <si>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</si>
  <si>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</si>
  <si>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</si>
  <si>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</si>
  <si>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</si>
  <si>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</si>
  <si>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</si>
  <si>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</si>
  <si>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</si>
  <si>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</si>
  <si>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</si>
  <si>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</si>
  <si>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</si>
  <si>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</si>
  <si>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</si>
  <si>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</si>
  <si>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</si>
  <si>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</si>
  <si>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</si>
  <si>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</si>
  <si>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</si>
  <si>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</si>
  <si>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</si>
  <si>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</si>
  <si>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</si>
  <si>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</si>
  <si>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</si>
  <si>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</si>
  <si>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</si>
  <si>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</si>
  <si>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</si>
  <si>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</si>
  <si>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</si>
  <si>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</si>
  <si>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</si>
  <si>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</si>
  <si>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</si>
  <si>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</si>
  <si>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</si>
  <si>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</si>
  <si>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</si>
  <si>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</si>
  <si>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</si>
  <si>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</si>
  <si>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</si>
  <si>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</si>
  <si>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</si>
  <si>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</si>
  <si>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</si>
  <si>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</si>
  <si>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</si>
  <si>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</si>
  <si>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</si>
  <si>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</si>
  <si>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</si>
  <si>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</si>
  <si>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</si>
  <si>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</si>
  <si>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</si>
  <si>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</si>
  <si>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</si>
  <si>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</si>
  <si>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</si>
  <si>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</si>
  <si>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</si>
  <si>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</si>
  <si>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</si>
  <si>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</si>
  <si>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</si>
  <si>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</si>
  <si>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</si>
  <si>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</si>
  <si>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</si>
  <si>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</si>
  <si>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</si>
  <si>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</si>
  <si>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</si>
  <si>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</si>
  <si>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</si>
  <si>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</si>
  <si>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</si>
  <si>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</si>
  <si>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</si>
  <si>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</si>
  <si>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</si>
  <si>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</si>
  <si>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</si>
  <si>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</si>
  <si>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</si>
  <si>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</si>
  <si>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</si>
  <si>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</si>
  <si>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</si>
  <si>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</si>
  <si>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</si>
  <si>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</si>
  <si>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</si>
  <si>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</si>
  <si>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</si>
  <si>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</si>
  <si>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</si>
  <si>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</si>
  <si>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</si>
  <si>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</si>
  <si>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</si>
  <si>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</si>
  <si>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</si>
  <si>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</si>
  <si>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</si>
  <si>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</si>
  <si>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</si>
  <si>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</si>
  <si>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</si>
  <si>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</si>
  <si>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</si>
  <si>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</si>
  <si>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</si>
  <si>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</si>
  <si>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</si>
  <si>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</si>
  <si>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</si>
  <si>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</si>
  <si>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</si>
  <si>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</si>
  <si>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</si>
  <si>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</si>
  <si>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</si>
  <si>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</si>
  <si>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</si>
  <si>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</si>
  <si>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</si>
  <si>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</si>
  <si>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</si>
  <si>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</si>
  <si>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</si>
  <si>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</si>
  <si>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</si>
  <si>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</si>
  <si>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</si>
  <si>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</si>
  <si>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</si>
  <si>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</si>
  <si>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</si>
  <si>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</si>
  <si>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</si>
  <si>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</si>
  <si>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</si>
  <si>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</si>
  <si>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</si>
  <si>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</si>
  <si>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</si>
  <si>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</si>
  <si>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</si>
  <si>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</si>
  <si>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</si>
  <si>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</si>
  <si>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</si>
  <si>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</si>
  <si>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</si>
  <si>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</si>
  <si>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</si>
  <si>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</si>
  <si>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</si>
  <si>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</si>
  <si>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</si>
  <si>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</si>
  <si>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</si>
  <si>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</si>
  <si>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</si>
  <si>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</si>
  <si>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</si>
  <si>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</si>
  <si>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</si>
  <si>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</si>
  <si>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</si>
  <si>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</si>
  <si>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</si>
  <si>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</si>
  <si>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</si>
  <si>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</si>
  <si>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</si>
  <si>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</si>
  <si>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</si>
  <si>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</si>
  <si>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</si>
  <si>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</si>
  <si>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</si>
  <si>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</si>
  <si>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</si>
  <si>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</si>
  <si>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</si>
  <si>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</si>
  <si>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</si>
  <si>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</si>
  <si>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</si>
  <si>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</si>
  <si>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</si>
  <si>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</si>
  <si>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</si>
  <si>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</si>
  <si>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</si>
  <si>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</si>
  <si>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</si>
  <si>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</si>
  <si>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</si>
  <si>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</si>
  <si>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</si>
  <si>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</si>
  <si>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</si>
  <si>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</si>
  <si>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</si>
  <si>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</si>
  <si>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</si>
  <si>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</si>
  <si>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</si>
  <si>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</si>
  <si>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</si>
  <si>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</si>
  <si>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</si>
  <si>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</si>
  <si>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</si>
  <si>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</si>
  <si>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</si>
  <si>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</si>
  <si>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</si>
  <si>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</si>
  <si>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</si>
  <si>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</si>
  <si>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</si>
  <si>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</si>
  <si>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</si>
  <si>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</si>
  <si>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</si>
  <si>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</si>
  <si>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</si>
  <si>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</si>
  <si>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</si>
  <si>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</si>
  <si>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</si>
  <si>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</si>
  <si>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</si>
  <si>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</si>
  <si>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</si>
  <si>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</si>
  <si>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</si>
  <si>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</si>
  <si>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</si>
  <si>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</si>
  <si>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</si>
  <si>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</si>
  <si>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</si>
  <si>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</si>
  <si>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</si>
  <si>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</si>
  <si>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</si>
  <si>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</si>
  <si>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</si>
  <si>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</si>
  <si>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</si>
  <si>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</si>
  <si>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</si>
  <si>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</si>
  <si>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</si>
  <si>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</si>
  <si>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</si>
  <si>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</si>
  <si>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</si>
  <si>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</si>
  <si>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</si>
  <si>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</si>
  <si>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</si>
  <si>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</si>
  <si>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</si>
  <si>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</si>
  <si>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</si>
  <si>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</si>
  <si>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</si>
  <si>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</si>
  <si>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</si>
  <si>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</si>
  <si>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</si>
  <si>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</si>
  <si>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</si>
  <si>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</si>
  <si>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</si>
  <si>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</si>
  <si>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</si>
  <si>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</si>
  <si>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</si>
  <si>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</si>
  <si>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</si>
  <si>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</si>
  <si>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</si>
  <si>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</si>
  <si>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</si>
  <si>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</si>
  <si>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</si>
  <si>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</si>
  <si>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</si>
  <si>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</si>
  <si>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</si>
  <si>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</si>
  <si>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</si>
  <si>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</si>
  <si>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</si>
  <si>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</si>
  <si>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</si>
  <si>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</si>
  <si>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</si>
  <si>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</si>
  <si>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</si>
  <si>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</si>
  <si>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</si>
  <si>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</si>
  <si>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</si>
  <si>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</si>
  <si>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</si>
  <si>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</si>
  <si>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</si>
  <si>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</si>
  <si>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</si>
  <si>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</si>
  <si>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</si>
  <si>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</si>
  <si>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</si>
  <si>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</si>
  <si>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</si>
  <si>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</si>
  <si>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</si>
  <si>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</si>
  <si>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</si>
  <si>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</si>
  <si>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</si>
  <si>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</si>
  <si>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</si>
  <si>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</si>
  <si>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</si>
  <si>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</si>
  <si>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</si>
  <si>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</si>
  <si>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</si>
  <si>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</si>
  <si>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</si>
  <si>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</si>
  <si>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</si>
  <si>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</si>
  <si>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</si>
  <si>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</si>
  <si>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</si>
  <si>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</si>
  <si>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</si>
  <si>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</si>
  <si>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</si>
  <si>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</si>
  <si>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</si>
  <si>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</si>
  <si>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</si>
  <si>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</si>
  <si>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</si>
  <si>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</si>
  <si>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</si>
  <si>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</si>
  <si>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</si>
  <si>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</si>
  <si>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</si>
  <si>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</si>
  <si>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</si>
  <si>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</si>
  <si>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</si>
  <si>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</si>
  <si>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</si>
  <si>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</si>
  <si>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</si>
  <si>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</si>
  <si>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</si>
  <si>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</si>
  <si>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</si>
  <si>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</si>
  <si>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</si>
  <si>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</si>
  <si>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</si>
  <si>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</si>
  <si>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</si>
  <si>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</si>
  <si>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</si>
  <si>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</si>
  <si>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</si>
  <si>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</si>
  <si>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</si>
  <si>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</si>
  <si>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</si>
  <si>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</si>
  <si>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</si>
  <si>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</si>
  <si>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</si>
  <si>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</si>
  <si>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</si>
  <si>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</si>
  <si>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</si>
  <si>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</si>
  <si>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</si>
  <si>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</si>
  <si>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</si>
  <si>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</si>
  <si>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</si>
  <si>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</si>
  <si>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</si>
  <si>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</si>
  <si>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</si>
  <si>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</si>
  <si>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</si>
  <si>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</si>
  <si>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</si>
  <si>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</si>
  <si>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</si>
  <si>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</si>
  <si>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</si>
  <si>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</si>
  <si>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</si>
  <si>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</si>
  <si>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</si>
  <si>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</si>
  <si>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</si>
  <si>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</si>
  <si>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</si>
  <si>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</si>
  <si>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</si>
  <si>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</si>
  <si>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</si>
  <si>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</si>
  <si>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</si>
  <si>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</si>
  <si>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</si>
  <si>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</si>
  <si>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</si>
  <si>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</si>
  <si>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</si>
  <si>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</si>
  <si>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</si>
  <si>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</si>
  <si>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</si>
  <si>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</si>
  <si>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</si>
  <si>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</si>
  <si>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</si>
  <si>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</si>
  <si>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</si>
  <si>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</si>
  <si>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</si>
  <si>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</si>
  <si>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</si>
  <si>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</si>
  <si>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</si>
  <si>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</si>
  <si>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</si>
  <si>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</si>
  <si>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</si>
  <si>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</si>
  <si>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</si>
  <si>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</si>
  <si>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</si>
  <si>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</si>
  <si>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</si>
  <si>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</si>
  <si>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</si>
  <si>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</si>
  <si>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</si>
  <si>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</si>
  <si>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</si>
  <si>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</si>
  <si>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</si>
  <si>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</si>
  <si>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</si>
  <si>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</si>
  <si>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</si>
  <si>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</si>
  <si>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</si>
  <si>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</si>
  <si>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</si>
  <si>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</si>
  <si>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</si>
  <si>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</si>
  <si>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</si>
  <si>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</si>
  <si>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</si>
  <si>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</si>
  <si>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</si>
  <si>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</si>
  <si>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</si>
  <si>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</si>
  <si>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</si>
  <si>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</si>
  <si>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</si>
  <si>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</si>
  <si>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</si>
  <si>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</si>
  <si>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</si>
  <si>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</si>
  <si>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</si>
  <si>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</si>
  <si>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</si>
  <si>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</si>
  <si>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</si>
  <si>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</si>
  <si>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</si>
  <si>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</si>
  <si>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</si>
  <si>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</si>
  <si>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</si>
  <si>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</si>
  <si>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</si>
  <si>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</si>
  <si>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</si>
  <si>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</si>
  <si>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</si>
  <si>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</si>
  <si>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</si>
  <si>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</si>
  <si>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</si>
  <si>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</si>
  <si>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</si>
  <si>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</si>
  <si>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</si>
  <si>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</si>
  <si>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</si>
  <si>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</si>
  <si>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</si>
  <si>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</si>
  <si>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</si>
  <si>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</si>
  <si>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</si>
  <si>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</si>
  <si>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</si>
  <si>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</si>
  <si>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</si>
  <si>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</si>
  <si>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</si>
  <si>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</si>
  <si>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</si>
  <si>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</si>
  <si>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</si>
  <si>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</si>
  <si>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</si>
  <si>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</si>
  <si>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</si>
  <si>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</si>
  <si>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</si>
  <si>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</si>
  <si>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</si>
  <si>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</si>
  <si>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</si>
  <si>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</si>
  <si>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</si>
  <si>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</si>
  <si>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</si>
  <si>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</si>
  <si>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</si>
  <si>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</si>
  <si>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</si>
  <si>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</si>
  <si>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</si>
  <si>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</si>
  <si>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</si>
  <si>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</si>
  <si>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</si>
  <si>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</si>
  <si>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</si>
  <si>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</si>
  <si>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</si>
  <si>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</si>
  <si>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</si>
  <si>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</si>
  <si>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</si>
  <si>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</si>
  <si>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</si>
  <si>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</si>
  <si>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</si>
  <si>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</si>
  <si>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</si>
  <si>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</si>
  <si>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</si>
  <si>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</si>
  <si>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</si>
  <si>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</si>
  <si>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</si>
  <si>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</si>
  <si>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</si>
  <si>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</si>
  <si>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</si>
  <si>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</si>
  <si>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</si>
  <si>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</si>
  <si>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</si>
  <si>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</si>
  <si>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</si>
  <si>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</si>
  <si>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</si>
  <si>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</si>
  <si>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</si>
  <si>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</si>
  <si>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</si>
  <si>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</si>
  <si>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</si>
  <si>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</si>
  <si>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</si>
  <si>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</si>
  <si>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</si>
  <si>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</si>
  <si>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</si>
  <si>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</si>
  <si>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</si>
  <si>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</si>
  <si>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</si>
  <si>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</si>
  <si>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</si>
  <si>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</si>
  <si>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</si>
  <si>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</si>
  <si>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</si>
  <si>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</si>
  <si>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</si>
  <si>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</si>
  <si>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</si>
  <si>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</si>
  <si>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</si>
  <si>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</si>
  <si>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</si>
  <si>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</si>
  <si>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</si>
  <si>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</si>
  <si>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</si>
  <si>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</si>
  <si>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</si>
  <si>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</si>
  <si>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</si>
  <si>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</si>
  <si>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</si>
  <si>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</si>
  <si>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</si>
  <si>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</si>
  <si>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</si>
  <si>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</si>
  <si>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</si>
  <si>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</si>
  <si>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</si>
  <si>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</si>
  <si>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</si>
  <si>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</si>
  <si>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</si>
  <si>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</si>
  <si>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</si>
  <si>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</si>
  <si>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</si>
  <si>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</si>
  <si>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</si>
  <si>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</si>
  <si>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</si>
  <si>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</si>
  <si>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</si>
  <si>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</si>
  <si>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</si>
  <si>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</si>
  <si>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</si>
  <si>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</si>
  <si>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</si>
  <si>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</si>
  <si>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</si>
  <si>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</si>
  <si>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</si>
  <si>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</si>
  <si>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</si>
  <si>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</si>
  <si>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</si>
  <si>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</si>
  <si>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</si>
  <si>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</si>
  <si>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</si>
  <si>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</si>
  <si>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</si>
  <si>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</si>
  <si>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</si>
  <si>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</si>
  <si>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</si>
  <si>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</si>
  <si>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</si>
  <si>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</si>
  <si>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</si>
  <si>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</si>
  <si>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</si>
  <si>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</si>
  <si>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</si>
  <si>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</si>
  <si>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</si>
  <si>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</si>
  <si>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</si>
  <si>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</si>
  <si>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</si>
  <si>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</si>
  <si>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</si>
  <si>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</si>
  <si>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</si>
  <si>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</si>
  <si>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</si>
  <si>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</si>
  <si>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</si>
  <si>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</si>
  <si>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</si>
  <si>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</si>
  <si>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</si>
  <si>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</si>
  <si>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</si>
  <si>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</si>
  <si>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</si>
  <si>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</si>
  <si>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</si>
  <si>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</si>
  <si>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</si>
  <si>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</si>
  <si>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</si>
  <si>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</si>
  <si>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</si>
  <si>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</si>
  <si>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</si>
  <si>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</si>
  <si>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</si>
  <si>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</si>
  <si>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</si>
  <si>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</si>
  <si>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</si>
  <si>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</si>
  <si>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</si>
  <si>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</si>
  <si>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</si>
  <si>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</si>
  <si>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</si>
  <si>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</si>
  <si>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</si>
  <si>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</si>
  <si>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</si>
  <si>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</si>
  <si>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</si>
  <si>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</si>
  <si>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</si>
  <si>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</si>
  <si>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</si>
  <si>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</si>
  <si>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</si>
  <si>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</si>
  <si>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</si>
  <si>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</si>
  <si>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</si>
  <si>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</si>
  <si>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</si>
  <si>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</si>
  <si>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</si>
  <si>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</si>
  <si>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</si>
  <si>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</si>
  <si>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</si>
  <si>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</si>
  <si>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</si>
  <si>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</si>
  <si>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</si>
  <si>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</si>
  <si>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</si>
  <si>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</si>
  <si>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</si>
  <si>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</si>
  <si>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</si>
  <si>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</si>
  <si>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</si>
  <si>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</si>
  <si>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</si>
  <si>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</si>
  <si>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</si>
  <si>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</si>
  <si>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</si>
  <si>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</si>
  <si>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</si>
  <si>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</si>
  <si>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</si>
  <si>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</si>
  <si>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</si>
  <si>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</si>
  <si>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</si>
  <si>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</si>
  <si>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</si>
  <si>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</si>
  <si>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</si>
  <si>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</si>
  <si>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</si>
  <si>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</si>
  <si>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</si>
  <si>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</si>
  <si>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</si>
  <si>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</si>
  <si>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</si>
  <si>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</si>
  <si>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</si>
  <si>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</si>
  <si>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</si>
  <si>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</si>
  <si>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</si>
  <si>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</si>
  <si>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</si>
  <si>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</si>
  <si>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</si>
  <si>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</si>
  <si>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</si>
  <si>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</si>
  <si>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</si>
  <si>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</si>
  <si>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</si>
  <si>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</si>
  <si>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</si>
  <si>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</si>
  <si>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</si>
  <si>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</si>
  <si>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</si>
  <si>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</si>
  <si>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</si>
  <si>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</si>
  <si>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</si>
  <si>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</si>
  <si>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</si>
  <si>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</si>
  <si>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</si>
  <si>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</si>
  <si>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</si>
  <si>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</si>
  <si>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</si>
  <si>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</si>
  <si>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</si>
  <si>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</si>
  <si>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</si>
  <si>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</si>
  <si>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</si>
  <si>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</si>
  <si>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</si>
  <si>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</si>
  <si>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</si>
  <si>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</si>
  <si>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</si>
  <si>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</si>
  <si>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</si>
  <si>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</si>
  <si>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</si>
  <si>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</si>
  <si>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</si>
  <si>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</si>
  <si>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</si>
  <si>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</si>
  <si>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</si>
  <si>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</si>
  <si>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</si>
  <si>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</si>
  <si>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</si>
  <si>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</si>
  <si>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</si>
  <si>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</si>
  <si>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</si>
  <si>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</si>
  <si>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</si>
  <si>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</si>
  <si>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</si>
  <si>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</si>
  <si>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</si>
  <si>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</si>
  <si>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</si>
  <si>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</si>
  <si>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</si>
  <si>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</si>
  <si>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</si>
  <si>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</si>
  <si>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</si>
  <si>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</si>
  <si>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</si>
  <si>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</si>
  <si>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</si>
  <si>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</si>
  <si>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</si>
  <si>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</si>
  <si>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</si>
  <si>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</si>
  <si>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</si>
  <si>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</si>
  <si>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</si>
  <si>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</si>
  <si>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</si>
  <si>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</si>
  <si>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</si>
  <si>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</si>
  <si>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</si>
  <si>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</si>
  <si>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</si>
  <si>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</si>
  <si>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</si>
  <si>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</si>
  <si>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</si>
  <si>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</si>
  <si>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</si>
  <si>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</si>
  <si>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</si>
  <si>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</si>
  <si>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</si>
  <si>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</si>
  <si>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</si>
  <si>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</si>
  <si>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</si>
  <si>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</si>
  <si>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</si>
  <si>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</si>
  <si>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</si>
  <si>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</si>
  <si>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</si>
  <si>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</si>
  <si>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</si>
  <si>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</si>
  <si>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</si>
  <si>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</si>
  <si>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</si>
  <si>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</si>
  <si>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</si>
  <si>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</si>
  <si>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</si>
  <si>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</si>
  <si>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</si>
  <si>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</si>
  <si>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</si>
  <si>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</si>
  <si>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</si>
  <si>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</si>
  <si>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</si>
  <si>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</si>
  <si>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</si>
  <si>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</si>
  <si>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</si>
  <si>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</si>
  <si>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</si>
  <si>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</si>
  <si>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</si>
  <si>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</si>
  <si>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</si>
  <si>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</si>
  <si>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</si>
  <si>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</si>
  <si>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</si>
  <si>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</si>
  <si>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</si>
  <si>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</si>
  <si>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</si>
  <si>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</si>
  <si>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</si>
  <si>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</si>
  <si>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</si>
  <si>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</si>
  <si>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</si>
  <si>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</si>
  <si>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</si>
  <si>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</si>
  <si>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</si>
  <si>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</si>
  <si>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</si>
  <si>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</si>
  <si>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</si>
  <si>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</si>
  <si>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</si>
  <si>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</si>
  <si>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</si>
  <si>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</si>
  <si>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</si>
  <si>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</si>
  <si>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</si>
  <si>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</si>
  <si>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</si>
  <si>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</si>
  <si>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</si>
  <si>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</si>
  <si>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</si>
  <si>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</si>
  <si>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</si>
  <si>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</si>
  <si>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</si>
  <si>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</si>
  <si>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</si>
  <si>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</si>
  <si>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</si>
  <si>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</si>
  <si>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</si>
  <si>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</si>
  <si>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</si>
  <si>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</si>
  <si>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</si>
  <si>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</si>
  <si>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</si>
  <si>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</si>
  <si>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</si>
  <si>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</si>
  <si>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</si>
  <si>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</si>
  <si>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</si>
  <si>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</si>
  <si>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</si>
  <si>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</si>
  <si>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</si>
  <si>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</si>
  <si>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</si>
  <si>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</si>
  <si>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</si>
  <si>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</si>
  <si>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</si>
  <si>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</si>
  <si>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</si>
  <si>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</si>
  <si>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</si>
  <si>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</si>
  <si>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</si>
  <si>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</si>
  <si>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</si>
  <si>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</si>
  <si>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</si>
  <si>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</si>
  <si>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</si>
  <si>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</si>
  <si>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</si>
  <si>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</si>
  <si>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</si>
  <si>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</si>
  <si>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</si>
  <si>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</si>
  <si>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</si>
  <si>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</si>
  <si>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</si>
  <si>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</si>
  <si>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</si>
  <si>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</si>
  <si>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</si>
  <si>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</si>
  <si>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</si>
  <si>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</si>
  <si>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</si>
  <si>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</si>
  <si>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</si>
  <si>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</si>
  <si>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</si>
  <si>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</si>
  <si>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</si>
  <si>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</si>
  <si>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</si>
  <si>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</si>
  <si>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</si>
  <si>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</si>
  <si>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</si>
  <si>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</si>
  <si>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</si>
  <si>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</si>
  <si>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</si>
  <si>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</si>
  <si>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</si>
  <si>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</si>
  <si>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</si>
  <si>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</si>
  <si>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</si>
  <si>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</si>
  <si>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</si>
  <si>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</si>
  <si>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</si>
  <si>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</si>
  <si>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</si>
  <si>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</si>
  <si>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</si>
  <si>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</si>
  <si>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</si>
  <si>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</si>
  <si>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</si>
  <si>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</si>
  <si>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</si>
  <si>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</si>
  <si>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</si>
  <si>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</si>
  <si>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</si>
  <si>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</si>
  <si>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</si>
  <si>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</si>
  <si>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</si>
  <si>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</si>
  <si>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</si>
  <si>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</si>
  <si>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</si>
  <si>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</si>
  <si>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</si>
  <si>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</si>
  <si>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</si>
  <si>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</si>
  <si>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</si>
  <si>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</si>
  <si>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</si>
  <si>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</si>
  <si>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</si>
  <si>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</si>
  <si>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</si>
  <si>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</si>
  <si>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</si>
  <si>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</si>
  <si>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</si>
  <si>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</si>
  <si>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</si>
  <si>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</si>
  <si>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</si>
  <si>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</si>
  <si>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</si>
  <si>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</si>
  <si>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</si>
  <si>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</si>
  <si>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</si>
  <si>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</si>
  <si>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</si>
  <si>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</si>
  <si>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</si>
  <si>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</si>
  <si>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</si>
  <si>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</si>
  <si>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</si>
  <si>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</si>
  <si>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</si>
  <si>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</si>
  <si>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</si>
  <si>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</si>
  <si>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</si>
  <si>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</si>
  <si>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</si>
  <si>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</si>
  <si>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</si>
  <si>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</si>
  <si>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</si>
  <si>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</si>
  <si>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</si>
  <si>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</si>
  <si>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</si>
  <si>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</si>
  <si>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</si>
  <si>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</si>
  <si>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</si>
  <si>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</si>
  <si>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</si>
  <si>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</si>
  <si>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</si>
  <si>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</si>
  <si>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</si>
  <si>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</si>
  <si>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</si>
  <si>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</si>
  <si>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</si>
  <si>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</si>
  <si>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</si>
  <si>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</si>
  <si>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</si>
  <si>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</si>
  <si>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</si>
  <si>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</si>
  <si>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</si>
  <si>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</si>
  <si>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</si>
  <si>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</si>
  <si>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</si>
  <si>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</si>
  <si>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</si>
  <si>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</si>
  <si>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</si>
  <si>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</si>
  <si>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</si>
  <si>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</si>
  <si>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</si>
  <si>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</si>
  <si>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</si>
  <si>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</si>
  <si>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</si>
  <si>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</si>
  <si>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</si>
  <si>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</si>
  <si>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</si>
  <si>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</si>
  <si>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</si>
  <si>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</si>
  <si>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</si>
  <si>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</si>
  <si>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</si>
  <si>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</si>
  <si>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</si>
  <si>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</si>
  <si>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</si>
  <si>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</si>
  <si>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</si>
  <si>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</si>
  <si>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</si>
  <si>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</si>
  <si>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</si>
  <si>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</si>
  <si>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</si>
  <si>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</si>
  <si>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</si>
  <si>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</si>
  <si>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</si>
  <si>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</si>
  <si>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</si>
  <si>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</si>
  <si>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</si>
  <si>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</si>
  <si>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</si>
  <si>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</si>
  <si>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</si>
  <si>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</si>
  <si>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</si>
  <si>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</si>
  <si>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</si>
  <si>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</si>
  <si>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</si>
  <si>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</si>
  <si>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</si>
  <si>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</si>
  <si>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</si>
  <si>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</si>
  <si>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</si>
  <si>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</si>
  <si>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</si>
  <si>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</si>
  <si>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</si>
  <si>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</si>
  <si>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</si>
  <si>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</si>
  <si>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</si>
  <si>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</si>
  <si>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</si>
  <si>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</si>
  <si>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</si>
  <si>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</si>
  <si>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</si>
  <si>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</si>
  <si>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</si>
  <si>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</si>
  <si>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</si>
  <si>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</si>
  <si>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</si>
  <si>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</si>
  <si>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</si>
  <si>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</si>
  <si>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</si>
  <si>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</si>
  <si>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</si>
  <si>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</si>
  <si>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</si>
  <si>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</si>
  <si>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</si>
  <si>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</si>
  <si>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</si>
  <si>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</si>
  <si>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</si>
  <si>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</si>
  <si>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</si>
  <si>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</si>
  <si>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</si>
  <si>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</si>
  <si>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</si>
  <si>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</si>
  <si>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</si>
  <si>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</si>
  <si>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</si>
  <si>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</si>
  <si>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</si>
  <si>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</si>
  <si>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</si>
  <si>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</si>
  <si>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</si>
  <si>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</si>
  <si>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</si>
  <si>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</si>
  <si>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</si>
  <si>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</si>
  <si>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</si>
  <si>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</si>
  <si>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</si>
  <si>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</si>
  <si>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</si>
  <si>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</si>
  <si>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</si>
  <si>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</si>
  <si>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</si>
  <si>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</si>
  <si>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</si>
  <si>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</si>
  <si>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</si>
  <si>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</si>
  <si>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</si>
  <si>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</si>
  <si>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</si>
  <si>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</si>
  <si>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</si>
  <si>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</si>
  <si>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</si>
  <si>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</si>
  <si>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</si>
  <si>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</si>
  <si>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</si>
  <si>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</si>
  <si>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</si>
  <si>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</si>
  <si>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</si>
  <si>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</si>
  <si>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</si>
  <si>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</si>
  <si>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</si>
  <si>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</si>
  <si>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</si>
  <si>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</si>
  <si>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</si>
  <si>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</si>
  <si>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</si>
  <si>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</si>
  <si>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</si>
  <si>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</si>
  <si>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</si>
  <si>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</si>
  <si>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</si>
  <si>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</si>
  <si>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</si>
  <si>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</si>
  <si>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</si>
  <si>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</si>
  <si>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</si>
  <si>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</si>
  <si>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</si>
  <si>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</si>
  <si>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</si>
  <si>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</si>
  <si>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</si>
  <si>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</si>
  <si>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</si>
  <si>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</si>
  <si>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</si>
  <si>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</si>
  <si>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</si>
  <si>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</si>
  <si>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</si>
  <si>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</si>
  <si>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</si>
  <si>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</si>
  <si>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</si>
  <si>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</si>
  <si>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</si>
  <si>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</si>
  <si>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</si>
  <si>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</si>
  <si>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</si>
  <si>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</si>
  <si>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</si>
  <si>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</si>
  <si>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</si>
  <si>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</si>
  <si>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</si>
  <si>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</si>
  <si>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</si>
  <si>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</si>
  <si>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</si>
  <si>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</si>
  <si>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</si>
  <si>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</si>
  <si>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</si>
  <si>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</si>
  <si>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</si>
  <si>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</si>
  <si>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</si>
  <si>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</si>
  <si>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</si>
  <si>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</si>
  <si>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</si>
  <si>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</si>
  <si>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</si>
  <si>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</si>
  <si>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</si>
  <si>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</si>
  <si>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</si>
  <si>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</si>
  <si>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</si>
  <si>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</si>
  <si>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</si>
  <si>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</si>
  <si>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</si>
  <si>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</si>
  <si>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</si>
  <si>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</si>
  <si>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</si>
  <si>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</si>
  <si>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</si>
  <si>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</si>
  <si>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</si>
  <si>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</si>
  <si>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</si>
  <si>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</si>
  <si>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</si>
  <si>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</si>
  <si>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</si>
  <si>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</si>
  <si>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</si>
  <si>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</si>
  <si>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</si>
  <si>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</si>
  <si>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</si>
  <si>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</si>
  <si>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</si>
  <si>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</si>
  <si>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</si>
  <si>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</si>
  <si>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</si>
  <si>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</si>
  <si>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</si>
  <si>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</si>
  <si>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</si>
  <si>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</si>
  <si>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</si>
  <si>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</si>
  <si>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</si>
  <si>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</si>
  <si>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</si>
  <si>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</si>
  <si>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</si>
  <si>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</si>
  <si>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</si>
  <si>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</si>
  <si>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</si>
  <si>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</si>
  <si>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</si>
  <si>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</si>
  <si>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</si>
  <si>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</si>
  <si>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</si>
  <si>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</si>
  <si>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</si>
  <si>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</si>
  <si>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</si>
  <si>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</si>
  <si>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</si>
  <si>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</si>
  <si>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</si>
  <si>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</si>
  <si>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</si>
  <si>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</si>
  <si>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</si>
  <si>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</si>
  <si>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</si>
  <si>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</si>
  <si>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</si>
  <si>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</si>
  <si>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</si>
  <si>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</si>
  <si>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</si>
  <si>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</si>
  <si>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</si>
  <si>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</si>
  <si>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</si>
  <si>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</si>
  <si>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</si>
  <si>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</si>
  <si>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</si>
  <si>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</si>
  <si>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</si>
  <si>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</si>
  <si>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</si>
  <si>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</si>
  <si>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</si>
  <si>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</si>
  <si>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</si>
  <si>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</si>
  <si>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</si>
  <si>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</si>
  <si>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</si>
  <si>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</si>
  <si>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</si>
  <si>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</si>
  <si>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</si>
  <si>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</si>
  <si>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</si>
  <si>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</si>
  <si>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</si>
  <si>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</si>
  <si>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</si>
  <si>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</si>
  <si>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</si>
  <si>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</si>
  <si>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</si>
  <si>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</si>
  <si>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</si>
  <si>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</si>
  <si>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</si>
  <si>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</si>
  <si>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</si>
  <si>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</si>
  <si>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</si>
  <si>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</si>
  <si>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</si>
  <si>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</si>
  <si>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</si>
  <si>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</si>
  <si>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</si>
  <si>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</si>
  <si>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</si>
  <si>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</si>
  <si>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</si>
  <si>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</si>
  <si>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</si>
  <si>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</si>
  <si>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</si>
  <si>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</si>
  <si>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</si>
  <si>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</si>
  <si>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</si>
  <si>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</si>
  <si>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</si>
  <si>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</si>
  <si>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</si>
  <si>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</si>
  <si>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</si>
  <si>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</si>
  <si>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</si>
  <si>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</si>
  <si>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</si>
  <si>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</si>
  <si>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</si>
  <si>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</si>
  <si>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</si>
  <si>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</si>
  <si>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</si>
  <si>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</si>
  <si>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</si>
  <si>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</si>
  <si>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</si>
  <si>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</si>
  <si>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</si>
  <si>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</si>
  <si>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</si>
  <si>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</si>
  <si>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</si>
  <si>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</si>
  <si>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</si>
  <si>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</si>
  <si>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</si>
  <si>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</si>
  <si>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</si>
  <si>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</si>
  <si>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</si>
  <si>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</si>
  <si>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</si>
  <si>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</si>
  <si>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</si>
  <si>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</si>
  <si>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</si>
  <si>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</si>
  <si>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</si>
  <si>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</si>
  <si>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</si>
  <si>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</si>
  <si>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</si>
  <si>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</si>
  <si>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</si>
  <si>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</si>
  <si>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</si>
  <si>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</si>
  <si>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</si>
  <si>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</si>
  <si>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</si>
  <si>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</si>
  <si>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</si>
  <si>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</si>
  <si>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</si>
  <si>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</si>
  <si>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</si>
  <si>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</si>
  <si>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</si>
  <si>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</si>
  <si>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</si>
  <si>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</si>
  <si>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</si>
  <si>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</si>
  <si>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</si>
  <si>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</si>
  <si>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</si>
  <si>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</si>
  <si>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</si>
  <si>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</si>
  <si>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</si>
  <si>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</si>
  <si>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</si>
  <si>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</si>
  <si>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</si>
  <si>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</si>
  <si>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</si>
  <si>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</si>
  <si>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</si>
  <si>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</si>
  <si>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</si>
  <si>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</si>
  <si>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</si>
  <si>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</si>
  <si>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</si>
  <si>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</si>
  <si>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</si>
  <si>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</si>
  <si>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</si>
  <si>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</si>
  <si>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</si>
  <si>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</si>
  <si>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</si>
  <si>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</si>
  <si>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</si>
  <si>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</si>
  <si>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</si>
  <si>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</si>
  <si>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</si>
  <si>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</si>
  <si>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</si>
  <si>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</si>
  <si>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</si>
  <si>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</si>
  <si>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</si>
  <si>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</si>
  <si>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</si>
  <si>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</si>
  <si>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</si>
  <si>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</si>
  <si>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</si>
  <si>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</si>
  <si>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</si>
  <si>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</si>
  <si>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</si>
  <si>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</si>
  <si>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</si>
  <si>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</si>
  <si>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</si>
  <si>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</si>
  <si>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</si>
  <si>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</si>
  <si>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</si>
  <si>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</si>
  <si>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</si>
  <si>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</si>
  <si>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</si>
  <si>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</si>
  <si>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</si>
  <si>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</si>
  <si>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</si>
  <si>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</si>
  <si>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</si>
  <si>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</si>
  <si>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</si>
  <si>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</si>
  <si>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</si>
  <si>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</si>
  <si>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</si>
  <si>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</si>
  <si>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</si>
  <si>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</si>
  <si>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</si>
  <si>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</si>
  <si>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</si>
  <si>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</si>
  <si>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</si>
  <si>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</si>
  <si>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</si>
  <si>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</si>
  <si>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</si>
  <si>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</si>
  <si>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</si>
  <si>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</si>
  <si>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</si>
  <si>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</si>
  <si>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</si>
  <si>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</si>
  <si>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</si>
  <si>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</si>
  <si>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</si>
  <si>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</si>
  <si>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</si>
  <si>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</si>
  <si>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</si>
  <si>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</si>
  <si>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</si>
  <si>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</si>
  <si>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</si>
  <si>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</si>
  <si>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</si>
  <si>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</si>
  <si>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</si>
  <si>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</si>
  <si>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</si>
  <si>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</si>
  <si>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</si>
  <si>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</si>
  <si>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</si>
  <si>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</si>
  <si>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</si>
  <si>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</si>
  <si>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</si>
  <si>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</si>
  <si>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</si>
  <si>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</si>
  <si>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</si>
  <si>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</si>
  <si>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</si>
  <si>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</si>
  <si>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</si>
  <si>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</si>
  <si>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</si>
  <si>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</si>
  <si>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</si>
  <si>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</si>
  <si>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</si>
  <si>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</si>
  <si>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</si>
  <si>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</si>
  <si>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</si>
  <si>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</si>
  <si>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</si>
  <si>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</si>
  <si>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</si>
  <si>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</si>
  <si>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</si>
  <si>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</si>
  <si>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</si>
  <si>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</si>
  <si>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</si>
  <si>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</si>
  <si>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</si>
  <si>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</si>
  <si>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</si>
  <si>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</si>
  <si>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</si>
  <si>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</si>
  <si>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</si>
  <si>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</si>
  <si>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</si>
  <si>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</si>
  <si>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</si>
  <si>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</si>
  <si>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</si>
  <si>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</si>
  <si>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</si>
  <si>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</si>
  <si>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</si>
  <si>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</si>
  <si>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</si>
  <si>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</si>
  <si>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</si>
  <si>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</si>
  <si>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</si>
  <si>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</si>
  <si>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</si>
  <si>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</si>
  <si>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</si>
  <si>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</si>
  <si>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</si>
  <si>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</si>
  <si>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</si>
  <si>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</si>
  <si>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</si>
  <si>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</si>
  <si>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</si>
  <si>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</si>
  <si>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</si>
  <si>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</si>
  <si>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</si>
  <si>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</si>
  <si>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</si>
  <si>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</si>
  <si>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</si>
  <si>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</si>
  <si>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</si>
  <si>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</si>
  <si>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</si>
  <si>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</si>
  <si>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</si>
  <si>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</si>
  <si>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</si>
  <si>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</si>
  <si>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</si>
  <si>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</si>
  <si>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</si>
  <si>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</si>
  <si>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</si>
  <si>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</si>
  <si>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</si>
  <si>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</si>
  <si>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</si>
  <si>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</si>
  <si>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</si>
  <si>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</si>
  <si>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</si>
  <si>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</si>
  <si>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</si>
  <si>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</si>
  <si>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</si>
  <si>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</si>
  <si>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</si>
  <si>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</si>
  <si>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</si>
  <si>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</si>
  <si>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</si>
  <si>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</si>
  <si>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</si>
  <si>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</si>
  <si>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</si>
  <si>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</si>
  <si>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</si>
  <si>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</si>
  <si>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</si>
  <si>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</si>
  <si>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</si>
  <si>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</si>
  <si>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</si>
  <si>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</si>
  <si>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</si>
  <si>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</si>
  <si>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</si>
  <si>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</si>
  <si>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</si>
  <si>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</si>
  <si>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</si>
  <si>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</si>
  <si>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</si>
  <si>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</si>
  <si>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</si>
  <si>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</si>
  <si>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</si>
  <si>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</si>
  <si>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</si>
  <si>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</si>
  <si>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</si>
  <si>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</si>
  <si>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</si>
  <si>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</si>
  <si>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</si>
  <si>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</si>
  <si>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</si>
  <si>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</si>
  <si>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</si>
  <si>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</si>
  <si>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</si>
  <si>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</si>
  <si>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</si>
  <si>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</si>
  <si>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</si>
  <si>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</si>
  <si>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</si>
  <si>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</si>
  <si>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</si>
  <si>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</si>
  <si>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</si>
  <si>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</si>
  <si>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</si>
  <si>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</si>
  <si>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</si>
  <si>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</si>
  <si>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</si>
  <si>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</si>
  <si>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</si>
  <si>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</si>
  <si>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</si>
  <si>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</si>
  <si>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</si>
  <si>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</si>
  <si>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</si>
  <si>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</si>
  <si>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</si>
  <si>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</si>
  <si>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</si>
  <si>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</si>
  <si>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</si>
  <si>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</si>
  <si>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</si>
  <si>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</si>
  <si>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</si>
  <si>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</si>
  <si>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</si>
  <si>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</si>
  <si>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</si>
  <si>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</si>
  <si>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</si>
  <si>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</si>
  <si>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</si>
  <si>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</si>
  <si>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</si>
  <si>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</si>
  <si>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</si>
  <si>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</si>
  <si>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</si>
  <si>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</si>
  <si>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</si>
  <si>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</si>
  <si>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</si>
  <si>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</si>
  <si>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</si>
  <si>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</si>
  <si>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</si>
  <si>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</si>
  <si>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</si>
  <si>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</si>
  <si>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</si>
  <si>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</si>
  <si>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</si>
  <si>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</si>
  <si>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</si>
  <si>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</si>
  <si>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</si>
  <si>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</si>
  <si>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</si>
  <si>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</si>
  <si>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</si>
  <si>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</si>
  <si>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</si>
  <si>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</si>
  <si>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</si>
  <si>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</si>
  <si>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</si>
  <si>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</si>
  <si>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</si>
  <si>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</si>
  <si>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</si>
  <si>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</si>
  <si>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</si>
  <si>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</si>
  <si>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</si>
  <si>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</si>
  <si>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</si>
  <si>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</si>
  <si>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</si>
  <si>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</si>
  <si>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</si>
  <si>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</si>
  <si>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</si>
  <si>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</si>
  <si>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</si>
  <si>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</si>
  <si>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</si>
  <si>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</si>
  <si>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</si>
  <si>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</si>
  <si>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</si>
  <si>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</si>
  <si>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</si>
  <si>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</si>
  <si>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</si>
  <si>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</si>
  <si>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</si>
  <si>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</si>
  <si>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</si>
  <si>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</si>
  <si>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</si>
  <si>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</si>
  <si>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</si>
  <si>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</si>
  <si>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</si>
  <si>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</si>
  <si>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</si>
  <si>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</si>
  <si>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</si>
  <si>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</si>
  <si>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</si>
  <si>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</si>
  <si>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</si>
  <si>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</si>
  <si>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</si>
  <si>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</si>
  <si>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</si>
  <si>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</si>
  <si>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</si>
  <si>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</si>
  <si>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</si>
  <si>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</si>
  <si>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</si>
  <si>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</si>
  <si>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</si>
  <si>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</si>
  <si>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</si>
  <si>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</si>
  <si>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</si>
  <si>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</si>
  <si>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</si>
  <si>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</si>
  <si>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</si>
  <si>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</si>
  <si>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</si>
  <si>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</si>
  <si>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</si>
  <si>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</si>
  <si>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</si>
  <si>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</si>
  <si>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</si>
  <si>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</si>
  <si>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</si>
  <si>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</si>
  <si>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</si>
  <si>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</si>
  <si>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</si>
  <si>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</si>
  <si>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</si>
  <si>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</si>
  <si>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</si>
  <si>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</si>
  <si>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</si>
  <si>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</si>
  <si>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</si>
  <si>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</si>
  <si>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</si>
  <si>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</si>
  <si>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</si>
  <si>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</si>
  <si>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</si>
  <si>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</si>
  <si>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</si>
  <si>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</si>
  <si>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</si>
  <si>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</si>
  <si>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</si>
  <si>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</si>
  <si>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</si>
  <si>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</si>
  <si>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</si>
  <si>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</si>
  <si>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</si>
  <si>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</si>
  <si>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</si>
  <si>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</si>
  <si>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</si>
  <si>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</si>
  <si>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</si>
  <si>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</si>
  <si>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</si>
  <si>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</si>
  <si>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</si>
  <si>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</si>
  <si>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</si>
  <si>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</si>
  <si>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</si>
  <si>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</si>
  <si>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</si>
  <si>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</si>
  <si>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</si>
  <si>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</si>
  <si>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</si>
  <si>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</si>
  <si>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</si>
  <si>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</si>
  <si>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</si>
  <si>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</si>
  <si>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</si>
  <si>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</si>
  <si>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</si>
  <si>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</si>
  <si>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</si>
  <si>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</si>
  <si>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</si>
  <si>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</si>
  <si>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</si>
  <si>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</si>
  <si>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</si>
  <si>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</si>
  <si>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</si>
  <si>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</si>
  <si>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</si>
  <si>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</si>
  <si>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</si>
  <si>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</si>
  <si>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</si>
  <si>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</si>
  <si>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</si>
  <si>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</si>
  <si>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</si>
  <si>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</si>
  <si>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</si>
  <si>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</si>
  <si>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</si>
  <si>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</si>
  <si>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</si>
  <si>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</si>
  <si>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</si>
  <si>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</si>
  <si>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</si>
  <si>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</si>
  <si>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</si>
  <si>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</si>
  <si>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</si>
  <si>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</si>
  <si>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</si>
  <si>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</si>
  <si>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</si>
  <si>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</si>
  <si>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</si>
  <si>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</si>
  <si>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</si>
  <si>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</si>
  <si>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</si>
  <si>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</si>
  <si>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</si>
  <si>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</si>
  <si>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</si>
  <si>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</si>
  <si>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</si>
  <si>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</si>
  <si>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</si>
  <si>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</si>
  <si>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</si>
  <si>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</si>
  <si>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</si>
  <si>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</si>
  <si>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</si>
  <si>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</si>
  <si>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</si>
  <si>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</si>
  <si>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</si>
  <si>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</si>
  <si>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</si>
  <si>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</si>
  <si>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</si>
  <si>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</si>
  <si>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</si>
  <si>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</si>
  <si>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</si>
  <si>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</si>
  <si>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</si>
  <si>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</si>
  <si>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</si>
  <si>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</si>
  <si>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</si>
  <si>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</si>
  <si>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</si>
  <si>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</si>
  <si>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</si>
  <si>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</si>
  <si>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</si>
  <si>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</si>
  <si>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</si>
  <si>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</si>
  <si>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</si>
  <si>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</si>
  <si>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</si>
  <si>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</si>
  <si>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</si>
  <si>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</si>
  <si>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</si>
  <si>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</si>
  <si>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</si>
  <si>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</si>
  <si>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</si>
  <si>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</si>
  <si>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</si>
  <si>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</si>
  <si>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</si>
  <si>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</si>
  <si>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</si>
  <si>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</si>
  <si>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</si>
  <si>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</si>
  <si>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</si>
  <si>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</si>
  <si>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</si>
  <si>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</si>
  <si>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</si>
  <si>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</si>
  <si>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</si>
  <si>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</si>
  <si>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</si>
  <si>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</si>
  <si>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</si>
  <si>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</si>
  <si>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</si>
  <si>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</si>
  <si>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</si>
  <si>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</si>
  <si>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</si>
  <si>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</si>
  <si>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</si>
  <si>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</si>
  <si>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</si>
  <si>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</si>
  <si>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</si>
  <si>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</si>
  <si>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</si>
  <si>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</si>
  <si>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</si>
  <si>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</si>
  <si>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</si>
  <si>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</si>
  <si>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</si>
  <si>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</si>
  <si>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</si>
  <si>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</si>
  <si>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</si>
  <si>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</si>
  <si>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</si>
  <si>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</si>
  <si>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</si>
  <si>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</si>
  <si>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</si>
  <si>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</si>
  <si>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</si>
  <si>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</si>
  <si>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</si>
  <si>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</si>
  <si>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</si>
  <si>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</si>
  <si>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</si>
  <si>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</si>
  <si>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</si>
  <si>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</si>
  <si>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</si>
  <si>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</si>
  <si>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</si>
  <si>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</si>
  <si>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</si>
  <si>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</si>
  <si>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</si>
  <si>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</si>
  <si>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</si>
  <si>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</si>
  <si>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</si>
  <si>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</si>
  <si>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</si>
  <si>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</si>
  <si>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</si>
  <si>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</si>
  <si>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</si>
  <si>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</si>
  <si>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</si>
  <si>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</si>
  <si>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</si>
  <si>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</si>
  <si>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</si>
  <si>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</si>
  <si>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</si>
  <si>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</si>
  <si>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</si>
  <si>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</si>
  <si>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</si>
  <si>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</si>
  <si>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</si>
  <si>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</si>
  <si>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</si>
  <si>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</si>
  <si>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</si>
  <si>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</si>
  <si>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</si>
  <si>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</si>
  <si>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</si>
  <si>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</si>
  <si>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</si>
  <si>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</si>
  <si>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</si>
  <si>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</si>
  <si>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</si>
  <si>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</si>
  <si>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</si>
  <si>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</si>
  <si>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</si>
  <si>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</si>
  <si>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</si>
  <si>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</si>
  <si>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</si>
  <si>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</si>
  <si>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</si>
  <si>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</si>
  <si>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</si>
  <si>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</si>
  <si>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</si>
  <si>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</si>
  <si>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</si>
  <si>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</si>
  <si>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</si>
  <si>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</si>
  <si>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</si>
  <si>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</si>
  <si>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</si>
  <si>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</si>
  <si>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</si>
  <si>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</si>
  <si>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</si>
  <si>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</si>
  <si>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</si>
  <si>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</si>
  <si>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</si>
  <si>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</si>
  <si>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</si>
  <si>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</si>
  <si>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</si>
  <si>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</si>
  <si>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</si>
  <si>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</si>
  <si>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</si>
  <si>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</si>
  <si>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</si>
  <si>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</si>
  <si>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</si>
  <si>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</si>
  <si>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</si>
  <si>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</si>
  <si>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</si>
  <si>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</si>
  <si>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</si>
  <si>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</si>
  <si>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</si>
  <si>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</si>
  <si>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</si>
  <si>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</si>
  <si>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</si>
  <si>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</si>
  <si>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</si>
  <si>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</si>
  <si>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</si>
  <si>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</si>
  <si>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</si>
  <si>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</si>
  <si>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</si>
  <si>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</si>
  <si>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</si>
  <si>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</si>
  <si>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</si>
  <si>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</si>
  <si>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</si>
  <si>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</si>
  <si>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</si>
  <si>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</si>
  <si>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</si>
  <si>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</si>
  <si>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</si>
  <si>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</si>
  <si>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</si>
  <si>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</si>
  <si>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</si>
  <si>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</si>
  <si>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</si>
  <si>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</si>
  <si>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</si>
  <si>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</si>
  <si>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</si>
  <si>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</si>
  <si>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</si>
  <si>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</si>
  <si>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</si>
  <si>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</si>
  <si>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</si>
  <si>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</si>
  <si>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</si>
  <si>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</si>
  <si>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</si>
  <si>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</si>
  <si>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</si>
  <si>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</si>
  <si>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</si>
  <si>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</si>
  <si>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</si>
  <si>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</si>
  <si>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</si>
  <si>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</si>
  <si>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</si>
  <si>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</si>
  <si>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</si>
  <si>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</si>
  <si>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</si>
  <si>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</si>
  <si>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</si>
  <si>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</si>
  <si>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</si>
  <si>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</si>
  <si>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</si>
  <si>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</si>
  <si>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</si>
  <si>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</si>
  <si>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</si>
  <si>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</si>
  <si>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</si>
  <si>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</si>
  <si>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</si>
  <si>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</si>
  <si>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</si>
  <si>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</si>
  <si>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</si>
  <si>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</si>
  <si>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</si>
  <si>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</si>
  <si>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</si>
  <si>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</si>
  <si>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</si>
  <si>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</si>
  <si>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</si>
  <si>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</si>
  <si>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</si>
  <si>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</si>
  <si>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</si>
  <si>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</si>
  <si>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</si>
  <si>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</si>
  <si>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</si>
  <si>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</si>
  <si>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</si>
  <si>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</si>
  <si>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</si>
  <si>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</si>
  <si>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</si>
  <si>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</si>
  <si>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</si>
  <si>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</si>
  <si>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</si>
  <si>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</si>
  <si>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</si>
  <si>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</si>
  <si>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</si>
  <si>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</si>
  <si>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</si>
  <si>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</si>
  <si>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</si>
  <si>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</si>
  <si>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</si>
  <si>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</si>
  <si>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</si>
  <si>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</si>
  <si>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</si>
  <si>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</si>
  <si>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</si>
  <si>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</si>
  <si>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</si>
  <si>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</si>
  <si>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</si>
  <si>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</si>
  <si>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</si>
  <si>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</si>
  <si>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</si>
  <si>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</si>
  <si>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</si>
  <si>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</si>
  <si>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</si>
  <si>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</si>
  <si>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</si>
  <si>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</si>
  <si>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</si>
  <si>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</si>
  <si>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</si>
  <si>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</si>
  <si>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</si>
  <si>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</si>
  <si>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</si>
  <si>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</si>
  <si>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</si>
  <si>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</si>
  <si>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</si>
  <si>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</si>
  <si>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</si>
  <si>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</si>
  <si>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</si>
  <si>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</si>
  <si>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</si>
  <si>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</si>
  <si>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</si>
  <si>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</si>
  <si>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</si>
  <si>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</si>
  <si>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</si>
  <si>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</si>
  <si>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</si>
  <si>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</si>
  <si>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</si>
  <si>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</si>
  <si>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</si>
  <si>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</si>
  <si>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</si>
  <si>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</si>
  <si>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</si>
  <si>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</si>
  <si>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</si>
  <si>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</si>
  <si>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</si>
  <si>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</si>
  <si>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</si>
  <si>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</si>
  <si>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</si>
  <si>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</si>
  <si>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</si>
  <si>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</si>
  <si>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</si>
  <si>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</si>
  <si>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</si>
  <si>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</si>
  <si>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</si>
  <si>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</si>
  <si>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</si>
  <si>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</si>
  <si>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</si>
  <si>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</si>
  <si>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</si>
  <si>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</si>
  <si>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</si>
  <si>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</si>
  <si>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</si>
  <si>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</si>
  <si>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</si>
  <si>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</si>
  <si>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</si>
  <si>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</si>
  <si>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</si>
  <si>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</si>
  <si>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</si>
  <si>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</si>
  <si>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</si>
  <si>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</si>
  <si>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</si>
  <si>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</si>
  <si>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</si>
  <si>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</si>
  <si>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</si>
  <si>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</si>
  <si>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</si>
  <si>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</si>
  <si>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</si>
  <si>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</si>
  <si>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</si>
  <si>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</si>
  <si>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</si>
  <si>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</si>
  <si>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</si>
  <si>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</si>
  <si>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</si>
  <si>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</si>
  <si>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</si>
  <si>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</si>
  <si>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</si>
  <si>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</si>
  <si>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</si>
  <si>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</si>
  <si>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</si>
  <si>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</si>
  <si>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</si>
  <si>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</si>
  <si>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</si>
  <si>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</si>
  <si>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</si>
  <si>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</si>
  <si>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</si>
  <si>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</si>
  <si>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</si>
  <si>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</si>
  <si>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</si>
  <si>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</si>
  <si>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</si>
  <si>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</si>
  <si>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</si>
  <si>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</si>
  <si>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</si>
  <si>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</si>
  <si>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</si>
  <si>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</si>
  <si>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</si>
  <si>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</si>
  <si>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</si>
  <si>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</si>
  <si>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</si>
  <si>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</si>
  <si>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</si>
  <si>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</si>
  <si>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</si>
  <si>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</si>
  <si>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</si>
  <si>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</si>
  <si>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</si>
  <si>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</si>
  <si>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</si>
  <si>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</si>
  <si>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</si>
  <si>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</si>
  <si>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</si>
  <si>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</si>
  <si>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</si>
  <si>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</si>
  <si>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</si>
  <si>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</si>
  <si>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</si>
  <si>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</si>
  <si>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</si>
  <si>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</si>
  <si>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</si>
  <si>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</si>
  <si>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</si>
  <si>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</si>
  <si>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</si>
  <si>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</si>
  <si>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</si>
  <si>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</si>
  <si>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</si>
  <si>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</si>
  <si>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</si>
  <si>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</si>
  <si>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</si>
  <si>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</si>
  <si>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</si>
  <si>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</si>
  <si>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</si>
  <si>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</si>
  <si>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</si>
  <si>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</si>
  <si>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</si>
  <si>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</si>
  <si>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</si>
  <si>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</si>
  <si>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</si>
  <si>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</si>
  <si>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</si>
  <si>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</si>
  <si>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</si>
  <si>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</si>
  <si>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</si>
  <si>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</si>
  <si>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</si>
  <si>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</si>
  <si>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</si>
  <si>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</si>
  <si>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</si>
  <si>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</si>
  <si>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</si>
  <si>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</si>
  <si>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</si>
  <si>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</si>
  <si>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</si>
  <si>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</si>
  <si>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</si>
  <si>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</si>
  <si>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</si>
  <si>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</si>
  <si>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</si>
  <si>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</si>
  <si>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</si>
  <si>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</si>
  <si>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</si>
  <si>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</si>
  <si>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</si>
  <si>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</si>
  <si>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</si>
  <si>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</si>
  <si>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</si>
  <si>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</si>
  <si>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</si>
  <si>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</si>
  <si>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</si>
  <si>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</si>
  <si>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</si>
  <si>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</si>
  <si>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</si>
  <si>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</si>
  <si>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</si>
  <si>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</si>
  <si>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</si>
  <si>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</si>
  <si>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</si>
  <si>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</si>
  <si>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</si>
  <si>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</si>
  <si>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</si>
  <si>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</si>
  <si>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</si>
  <si>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</si>
  <si>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</si>
  <si>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</si>
  <si>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</si>
  <si>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</si>
  <si>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</si>
  <si>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</si>
  <si>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</si>
  <si>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</si>
  <si>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</si>
  <si>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</si>
  <si>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</si>
  <si>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</si>
  <si>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</si>
  <si>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</si>
  <si>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</si>
  <si>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</si>
  <si>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</si>
  <si>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</si>
  <si>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</si>
  <si>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</si>
  <si>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</si>
  <si>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</si>
  <si>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</si>
  <si>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</si>
  <si>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</si>
  <si>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</si>
  <si>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</si>
  <si>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</si>
  <si>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</si>
  <si>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</si>
  <si>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</si>
  <si>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</si>
  <si>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</si>
  <si>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</si>
  <si>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</si>
  <si>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</si>
  <si>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</si>
  <si>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</si>
  <si>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</si>
  <si>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</si>
  <si>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</si>
  <si>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</si>
  <si>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</si>
  <si>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</si>
  <si>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</si>
  <si>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</si>
  <si>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</si>
  <si>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</si>
  <si>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</si>
  <si>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</si>
  <si>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</si>
  <si>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</si>
  <si>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</si>
  <si>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</si>
  <si>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</si>
  <si>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</si>
  <si>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</si>
  <si>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</si>
  <si>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</si>
  <si>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</si>
  <si>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</si>
  <si>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</si>
  <si>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</si>
  <si>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</si>
  <si>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</si>
  <si>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</si>
  <si>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</si>
  <si>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</si>
  <si>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</si>
  <si>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</si>
  <si>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</si>
  <si>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</si>
  <si>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</si>
  <si>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</si>
  <si>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</si>
  <si>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</si>
  <si>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</si>
  <si>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</si>
  <si>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</si>
  <si>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</si>
  <si>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</si>
  <si>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</si>
  <si>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</si>
  <si>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</si>
  <si>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</si>
  <si>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</si>
  <si>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</si>
  <si>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</si>
  <si>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</si>
  <si>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</si>
  <si>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</si>
  <si>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</si>
  <si>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</si>
  <si>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</si>
  <si>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</si>
  <si>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</si>
  <si>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</si>
  <si>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</si>
  <si>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</si>
  <si>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</si>
  <si>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</si>
  <si>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</si>
  <si>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</si>
  <si>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</si>
  <si>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</si>
  <si>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</si>
  <si>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</si>
  <si>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</si>
  <si>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</si>
  <si>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</si>
  <si>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</si>
  <si>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</si>
  <si>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</si>
  <si>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</si>
  <si>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</si>
  <si>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</si>
  <si>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</si>
  <si>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</si>
  <si>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</si>
  <si>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</si>
  <si>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</si>
  <si>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</si>
  <si>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</si>
  <si>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</si>
  <si>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</si>
  <si>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</si>
  <si>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</si>
  <si>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</si>
  <si>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</si>
  <si>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</si>
  <si>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</si>
  <si>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</si>
  <si>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</si>
  <si>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</si>
  <si>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</si>
  <si>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</si>
  <si>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</si>
  <si>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</si>
  <si>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</si>
  <si>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</si>
  <si>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</si>
  <si>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</si>
  <si>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</si>
  <si>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</si>
  <si>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</si>
  <si>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</si>
  <si>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</si>
  <si>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</si>
  <si>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</si>
  <si>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</si>
  <si>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</si>
  <si>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</si>
  <si>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</si>
  <si>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</si>
  <si>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</si>
  <si>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</si>
  <si>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</si>
  <si>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</si>
  <si>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</si>
  <si>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</si>
  <si>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</si>
  <si>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</si>
  <si>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</si>
  <si>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</si>
  <si>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</si>
  <si>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</si>
  <si>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</si>
  <si>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</si>
  <si>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</si>
  <si>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</si>
  <si>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</si>
  <si>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</si>
  <si>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</si>
  <si>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</si>
  <si>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</si>
  <si>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</si>
  <si>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</si>
  <si>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</si>
  <si>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</si>
  <si>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</si>
  <si>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</si>
  <si>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</si>
  <si>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</si>
  <si>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</si>
  <si>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</si>
  <si>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</si>
  <si>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</si>
  <si>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</si>
  <si>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</si>
  <si>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</si>
  <si>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</si>
  <si>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</si>
  <si>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</si>
  <si>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</si>
  <si>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</si>
  <si>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</si>
  <si>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</si>
  <si>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</si>
  <si>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</si>
  <si>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</si>
  <si>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</si>
  <si>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</si>
  <si>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</si>
  <si>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</si>
  <si>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</si>
  <si>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</si>
  <si>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</si>
  <si>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</si>
  <si>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</si>
  <si>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</si>
  <si>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</si>
  <si>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</si>
  <si>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</si>
  <si>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</si>
  <si>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</si>
  <si>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</si>
  <si>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</si>
  <si>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</si>
  <si>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</si>
  <si>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</si>
  <si>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</si>
  <si>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</si>
  <si>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</si>
  <si>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</si>
  <si>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</si>
  <si>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</si>
  <si>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</si>
  <si>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</si>
  <si>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</si>
  <si>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</si>
  <si>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</si>
  <si>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</si>
  <si>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</si>
  <si>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</si>
  <si>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</si>
  <si>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</si>
  <si>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</si>
  <si>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</si>
  <si>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</si>
  <si>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</si>
  <si>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</si>
  <si>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</si>
  <si>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</si>
  <si>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</si>
  <si>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</si>
  <si>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</si>
  <si>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</si>
  <si>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</si>
  <si>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</si>
  <si>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</si>
  <si>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</si>
  <si>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</si>
  <si>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</si>
  <si>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</si>
  <si>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</si>
  <si>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</si>
  <si>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</si>
  <si>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</si>
  <si>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</si>
  <si>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</si>
  <si>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</si>
  <si>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</si>
  <si>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</si>
  <si>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</si>
  <si>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</si>
  <si>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</si>
  <si>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</si>
  <si>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</si>
  <si>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</si>
  <si>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</si>
  <si>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</si>
  <si>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</si>
  <si>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</si>
  <si>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</si>
  <si>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</si>
  <si>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</si>
  <si>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</si>
  <si>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</si>
  <si>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</si>
  <si>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</si>
  <si>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</si>
  <si>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</si>
  <si>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</si>
  <si>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</si>
  <si>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</si>
  <si>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</si>
  <si>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</si>
  <si>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</si>
  <si>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</si>
  <si>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</si>
  <si>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</si>
  <si>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</si>
  <si>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</si>
  <si>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</si>
  <si>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</si>
  <si>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</si>
  <si>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</si>
  <si>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</si>
  <si>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</si>
  <si>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</si>
  <si>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</si>
  <si>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</si>
  <si>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</si>
  <si>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</si>
  <si>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</si>
  <si>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</si>
  <si>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</si>
  <si>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</si>
  <si>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</si>
  <si>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</si>
  <si>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</si>
  <si>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</si>
  <si>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</si>
  <si>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</si>
  <si>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</si>
  <si>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</si>
  <si>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</si>
  <si>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</si>
  <si>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</si>
  <si>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</si>
  <si>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</si>
  <si>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</si>
  <si>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</si>
  <si>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</si>
  <si>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</si>
  <si>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</si>
  <si>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</si>
  <si>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</si>
  <si>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</si>
  <si>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</si>
  <si>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</si>
  <si>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</si>
  <si>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</si>
  <si>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</si>
  <si>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</si>
  <si>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</si>
  <si>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</si>
  <si>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</si>
  <si>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</si>
  <si>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</si>
  <si>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</si>
  <si>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</si>
  <si>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</si>
  <si>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</si>
  <si>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</si>
  <si>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</si>
  <si>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</si>
  <si>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</si>
  <si>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</si>
  <si>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</si>
  <si>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</si>
  <si>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</si>
  <si>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</si>
  <si>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</si>
  <si>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</si>
  <si>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</si>
  <si>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</si>
  <si>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</si>
  <si>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</si>
  <si>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</si>
  <si>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</si>
  <si>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</si>
  <si>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</si>
  <si>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</si>
  <si>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</si>
  <si>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</si>
  <si>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</si>
  <si>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</si>
  <si>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</si>
  <si>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</si>
  <si>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</si>
  <si>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</si>
  <si>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</si>
  <si>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</si>
  <si>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</si>
  <si>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</si>
  <si>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</si>
  <si>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</si>
  <si>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</si>
  <si>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</si>
  <si>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</si>
  <si>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</si>
  <si>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</si>
  <si>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</si>
  <si>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</si>
  <si>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</si>
  <si>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</si>
  <si>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</si>
  <si>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</si>
  <si>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</si>
  <si>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</si>
  <si>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</si>
  <si>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</si>
  <si>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</si>
  <si>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</si>
  <si>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</si>
  <si>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</si>
  <si>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</si>
  <si>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</si>
  <si>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</si>
  <si>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</si>
  <si>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</si>
  <si>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</si>
  <si>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</si>
  <si>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</si>
  <si>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</si>
  <si>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</si>
  <si>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</si>
  <si>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</si>
  <si>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</si>
  <si>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</si>
  <si>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</si>
  <si>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</si>
  <si>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</si>
  <si>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</si>
  <si>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</si>
  <si>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</si>
  <si>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</si>
  <si>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</si>
  <si>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</si>
  <si>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</si>
  <si>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</si>
  <si>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</si>
  <si>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</si>
  <si>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</si>
  <si>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</si>
  <si>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</si>
  <si>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</si>
  <si>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</si>
  <si>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</si>
  <si>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</si>
  <si>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</si>
  <si>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</si>
  <si>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</si>
  <si>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</si>
  <si>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</si>
  <si>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</si>
  <si>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</si>
  <si>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</si>
  <si>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</si>
  <si>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</si>
  <si>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</si>
  <si>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</si>
  <si>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</si>
  <si>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</si>
  <si>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</si>
  <si>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</si>
  <si>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</si>
  <si>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</si>
  <si>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</si>
  <si>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</si>
  <si>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</si>
  <si>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</si>
  <si>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</si>
  <si>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</si>
  <si>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</si>
  <si>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</si>
  <si>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</si>
  <si>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</si>
  <si>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</si>
  <si>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</si>
  <si>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</si>
  <si>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</si>
  <si>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</si>
  <si>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</si>
  <si>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</si>
  <si>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</si>
  <si>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</si>
  <si>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</si>
  <si>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</si>
  <si>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</si>
  <si>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</si>
  <si>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</si>
  <si>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</si>
  <si>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</si>
  <si>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</si>
  <si>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</si>
  <si>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</si>
  <si>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</si>
  <si>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</si>
  <si>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</si>
  <si>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</si>
  <si>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</si>
  <si>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</si>
  <si>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</si>
  <si>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</si>
  <si>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</si>
  <si>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</si>
  <si>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</si>
  <si>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</si>
  <si>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</si>
  <si>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</si>
  <si>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</si>
  <si>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</si>
  <si>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</si>
  <si>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</si>
  <si>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</si>
  <si>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</si>
  <si>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</si>
  <si>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</si>
  <si>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</si>
  <si>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</si>
  <si>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</si>
  <si>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</si>
  <si>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</si>
  <si>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</si>
  <si>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</si>
  <si>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</si>
  <si>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</si>
  <si>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</si>
  <si>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</si>
  <si>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</si>
  <si>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</si>
  <si>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</si>
  <si>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</si>
  <si>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</si>
  <si>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</si>
  <si>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</si>
  <si>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</si>
  <si>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</si>
  <si>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</si>
  <si>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</si>
  <si>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</si>
  <si>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</si>
  <si>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</si>
  <si>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</si>
  <si>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</si>
  <si>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</si>
  <si>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</si>
  <si>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</si>
  <si>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</si>
  <si>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</si>
  <si>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</si>
  <si>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</si>
  <si>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</si>
  <si>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</si>
  <si>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</si>
  <si>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</si>
  <si>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</si>
  <si>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</si>
  <si>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</si>
  <si>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</si>
  <si>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</si>
  <si>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</si>
  <si>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</si>
  <si>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</si>
  <si>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</si>
  <si>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</si>
  <si>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</si>
  <si>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</si>
  <si>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</si>
  <si>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</si>
  <si>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</si>
  <si>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</si>
  <si>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</si>
  <si>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</si>
  <si>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</si>
  <si>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</si>
  <si>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</si>
  <si>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</si>
  <si>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</si>
  <si>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</si>
  <si>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</si>
  <si>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</si>
  <si>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</si>
  <si>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</si>
  <si>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</si>
  <si>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</si>
  <si>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</si>
  <si>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</si>
  <si>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</si>
  <si>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</si>
  <si>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</si>
  <si>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</si>
  <si>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</si>
  <si>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</si>
  <si>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</si>
  <si>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</si>
  <si>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</si>
  <si>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</si>
  <si>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</si>
  <si>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</si>
  <si>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</si>
  <si>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</si>
  <si>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</si>
  <si>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</si>
  <si>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</si>
  <si>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</si>
  <si>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</si>
  <si>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</si>
  <si>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</si>
  <si>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</si>
  <si>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</si>
  <si>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</si>
  <si>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</si>
  <si>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</si>
  <si>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</si>
  <si>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</si>
  <si>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</si>
  <si>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</si>
  <si>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</si>
  <si>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</si>
  <si>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</si>
  <si>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</si>
  <si>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</si>
  <si>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</si>
  <si>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</si>
  <si>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</si>
  <si>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</si>
  <si>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</si>
  <si>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</si>
  <si>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</si>
  <si>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</si>
  <si>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</si>
  <si>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</si>
  <si>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</si>
  <si>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</si>
  <si>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</si>
  <si>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</si>
  <si>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</si>
  <si>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</si>
  <si>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</si>
  <si>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</si>
  <si>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</si>
  <si>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</si>
  <si>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</si>
  <si>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</si>
  <si>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</si>
  <si>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</si>
  <si>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</si>
  <si>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</si>
  <si>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</si>
  <si>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</si>
  <si>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</si>
  <si>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</si>
  <si>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</si>
  <si>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</si>
  <si>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</si>
  <si>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</si>
  <si>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</si>
  <si>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</si>
  <si>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</si>
  <si>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</si>
  <si>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</si>
  <si>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</si>
  <si>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</si>
  <si>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</si>
  <si>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</si>
  <si>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</si>
  <si>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</si>
  <si>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</si>
  <si>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</si>
  <si>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</si>
  <si>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</si>
  <si>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</si>
  <si>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</si>
  <si>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</si>
  <si>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</si>
  <si>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</si>
  <si>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</si>
  <si>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</si>
  <si>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</si>
  <si>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</si>
  <si>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</si>
  <si>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</si>
  <si>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</si>
  <si>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</si>
  <si>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</si>
  <si>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</si>
  <si>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</si>
  <si>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</si>
  <si>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</si>
  <si>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</si>
  <si>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</si>
  <si>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</si>
  <si>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</si>
  <si>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</si>
  <si>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</si>
  <si>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</si>
  <si>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</si>
  <si>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</si>
  <si>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</si>
  <si>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</si>
  <si>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</si>
  <si>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</si>
  <si>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</si>
  <si>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</si>
  <si>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</si>
  <si>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</si>
  <si>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</si>
  <si>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</si>
  <si>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</si>
  <si>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</si>
  <si>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</si>
  <si>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</si>
  <si>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</si>
  <si>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</si>
  <si>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</si>
  <si>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</si>
  <si>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</si>
  <si>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</si>
  <si>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</si>
  <si>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</si>
  <si>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</si>
  <si>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</si>
  <si>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</si>
  <si>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</si>
  <si>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</si>
  <si>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</si>
  <si>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</si>
  <si>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</si>
  <si>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</si>
  <si>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</si>
  <si>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</si>
  <si>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</si>
  <si>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</si>
  <si>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</si>
  <si>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</si>
  <si>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</si>
  <si>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</si>
  <si>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</si>
  <si>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</si>
  <si>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</si>
  <si>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</si>
  <si>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</si>
  <si>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</si>
  <si>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</si>
  <si>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</si>
  <si>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</si>
  <si>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</si>
  <si>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</si>
  <si>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</si>
  <si>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</si>
  <si>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</si>
  <si>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</si>
  <si>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</si>
  <si>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</si>
  <si>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</si>
  <si>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</si>
  <si>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</si>
  <si>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</si>
  <si>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</si>
  <si>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</si>
  <si>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</si>
  <si>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</si>
  <si>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</si>
  <si>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</si>
  <si>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</si>
  <si>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</si>
  <si>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</si>
  <si>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</si>
  <si>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</si>
  <si>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</si>
  <si>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</si>
  <si>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</si>
  <si>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</si>
  <si>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</si>
  <si>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</si>
  <si>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</si>
  <si>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</si>
  <si>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</si>
  <si>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</si>
  <si>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</si>
  <si>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</si>
  <si>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</si>
  <si>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</si>
  <si>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</si>
  <si>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</si>
  <si>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</si>
  <si>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</si>
  <si>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</si>
  <si>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</si>
  <si>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</si>
  <si>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</si>
  <si>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</si>
  <si>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</si>
  <si>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</si>
  <si>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</si>
  <si>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</si>
  <si>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</si>
  <si>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</si>
  <si>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</si>
  <si>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</si>
  <si>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</si>
  <si>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</si>
  <si>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</si>
  <si>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</si>
  <si>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</si>
  <si>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</si>
  <si>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</si>
  <si>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</si>
  <si>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</si>
  <si>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</si>
  <si>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</si>
  <si>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</si>
  <si>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</si>
  <si>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</si>
  <si>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</si>
  <si>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</si>
  <si>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</si>
  <si>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</si>
  <si>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</si>
  <si>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</si>
  <si>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</si>
  <si>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</si>
  <si>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</si>
  <si>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</si>
  <si>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</si>
  <si>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</si>
  <si>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</si>
  <si>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</si>
  <si>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</si>
  <si>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</si>
  <si>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</si>
  <si>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</si>
  <si>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</si>
  <si>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</si>
  <si>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</si>
  <si>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</si>
  <si>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</si>
  <si>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</si>
  <si>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</si>
  <si>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</si>
  <si>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</si>
  <si>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</si>
  <si>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</si>
  <si>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</si>
  <si>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</si>
  <si>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</si>
  <si>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</si>
  <si>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</si>
  <si>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</si>
  <si>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</si>
  <si>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</si>
  <si>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</si>
  <si>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</si>
  <si>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</si>
  <si>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</si>
  <si>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</si>
  <si>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</si>
  <si>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</si>
  <si>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</si>
  <si>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</si>
  <si>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</si>
  <si>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</si>
  <si>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</si>
  <si>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</si>
  <si>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</si>
  <si>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</si>
  <si>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</si>
  <si>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</si>
  <si>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</si>
  <si>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</si>
  <si>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</si>
  <si>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</si>
  <si>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</si>
  <si>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</si>
  <si>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</si>
  <si>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</si>
  <si>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</si>
  <si>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</si>
  <si>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</si>
  <si>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</si>
  <si>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</si>
  <si>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</si>
  <si>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</si>
  <si>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</si>
  <si>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</si>
  <si>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</si>
  <si>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</si>
  <si>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</si>
  <si>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</si>
  <si>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</si>
  <si>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</si>
  <si>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</si>
  <si>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</si>
  <si>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</si>
  <si>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</si>
  <si>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</si>
  <si>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</si>
  <si>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</si>
  <si>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</si>
  <si>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</si>
  <si>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</si>
  <si>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</si>
  <si>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</si>
  <si>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</si>
  <si>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</si>
  <si>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</si>
  <si>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</si>
  <si>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</si>
  <si>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</si>
  <si>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</si>
  <si>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</si>
  <si>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</si>
  <si>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</si>
  <si>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</si>
  <si>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</si>
  <si>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</si>
  <si>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</si>
  <si>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</si>
  <si>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</si>
  <si>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</si>
  <si>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</si>
  <si>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</si>
  <si>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</si>
  <si>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</si>
  <si>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</si>
  <si>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</si>
  <si>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</si>
  <si>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</si>
  <si>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</si>
  <si>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</si>
  <si>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</si>
  <si>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</si>
  <si>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</si>
  <si>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</si>
  <si>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</si>
  <si>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</si>
  <si>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</si>
  <si>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</si>
  <si>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</si>
  <si>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</si>
  <si>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</si>
  <si>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</si>
  <si>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</si>
  <si>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</si>
  <si>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</si>
  <si>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</si>
  <si>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</si>
  <si>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</si>
  <si>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</si>
  <si>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</si>
  <si>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</si>
  <si>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</si>
  <si>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</si>
  <si>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</si>
  <si>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</si>
  <si>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</si>
  <si>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</si>
  <si>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</si>
  <si>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</si>
  <si>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</si>
  <si>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</si>
  <si>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</si>
  <si>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</si>
  <si>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</si>
  <si>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</si>
  <si>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</si>
  <si>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</si>
  <si>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</si>
  <si>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</si>
  <si>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</si>
  <si>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</si>
  <si>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</si>
  <si>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</si>
  <si>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</si>
  <si>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</si>
  <si>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</si>
  <si>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</si>
  <si>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</si>
  <si>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</si>
  <si>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</si>
  <si>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</si>
  <si>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</si>
  <si>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</si>
  <si>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</si>
  <si>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</si>
  <si>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</si>
  <si>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</si>
  <si>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</si>
  <si>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</si>
  <si>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</si>
  <si>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</si>
  <si>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</si>
  <si>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</si>
  <si>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</si>
  <si>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</si>
  <si>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</si>
  <si>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</si>
  <si>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</si>
  <si>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</si>
  <si>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</si>
  <si>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</si>
  <si>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</si>
  <si>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</si>
  <si>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</si>
  <si>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</si>
  <si>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</si>
  <si>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</si>
  <si>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</si>
  <si>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</si>
  <si>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</si>
  <si>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</si>
  <si>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</si>
  <si>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</si>
  <si>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</si>
  <si>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</si>
  <si>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</si>
  <si>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</si>
  <si>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</si>
  <si>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</si>
  <si>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</si>
  <si>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</si>
  <si>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</si>
  <si>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</si>
  <si>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</si>
  <si>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</si>
  <si>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</si>
  <si>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</si>
  <si>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</si>
  <si>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</si>
  <si>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</si>
  <si>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</si>
  <si>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</si>
  <si>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</si>
  <si>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</si>
  <si>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</si>
  <si>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</si>
  <si>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</si>
  <si>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</si>
  <si>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</si>
  <si>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</si>
  <si>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</si>
  <si>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</si>
  <si>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</si>
  <si>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</si>
  <si>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</si>
  <si>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</si>
  <si>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</si>
  <si>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</si>
  <si>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</si>
  <si>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</si>
  <si>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</si>
  <si>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</si>
  <si>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</si>
  <si>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</si>
  <si>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</si>
  <si>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</si>
  <si>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</si>
  <si>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</si>
  <si>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</si>
  <si>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</si>
  <si>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</si>
  <si>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</si>
  <si>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</si>
  <si>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</si>
  <si>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</si>
  <si>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</si>
  <si>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</si>
  <si>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</si>
  <si>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</si>
  <si>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</si>
  <si>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</si>
  <si>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</si>
  <si>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</si>
  <si>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</si>
  <si>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</si>
  <si>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</si>
  <si>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</si>
  <si>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</si>
  <si>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</si>
  <si>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</si>
  <si>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</si>
  <si>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</si>
  <si>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</si>
  <si>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</si>
  <si>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</si>
  <si>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</si>
  <si>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</si>
  <si>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</si>
  <si>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</si>
  <si>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</si>
  <si>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</si>
  <si>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</si>
  <si>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</si>
  <si>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</si>
  <si>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</si>
  <si>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</si>
  <si>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</si>
  <si>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</si>
  <si>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</si>
  <si>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</si>
  <si>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</si>
  <si>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</si>
  <si>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</si>
  <si>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</si>
  <si>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</si>
  <si>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</si>
  <si>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</si>
  <si>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</si>
  <si>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</si>
  <si>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</si>
  <si>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</si>
  <si>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</si>
  <si>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</si>
  <si>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</si>
  <si>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</si>
  <si>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</si>
  <si>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</si>
  <si>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</si>
  <si>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</si>
  <si>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</si>
  <si>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</si>
  <si>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</si>
  <si>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</si>
  <si>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</si>
  <si>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</si>
  <si>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</si>
  <si>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</si>
  <si>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</si>
  <si>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</si>
  <si>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</si>
  <si>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</si>
  <si>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</si>
  <si>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</si>
  <si>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</si>
  <si>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</si>
  <si>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</si>
  <si>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</si>
  <si>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</si>
  <si>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</si>
  <si>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</si>
  <si>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</si>
  <si>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</si>
  <si>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</si>
  <si>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</si>
  <si>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</si>
  <si>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</si>
  <si>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</si>
  <si>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</si>
  <si>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</si>
  <si>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</si>
  <si>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</si>
  <si>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</si>
  <si>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</si>
  <si>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</si>
  <si>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</si>
  <si>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</si>
  <si>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</si>
  <si>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</si>
  <si>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</si>
  <si>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</si>
  <si>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</si>
  <si>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</si>
  <si>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</si>
  <si>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</si>
  <si>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</si>
  <si>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</si>
  <si>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</si>
  <si>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</si>
  <si>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</si>
  <si>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</si>
  <si>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</si>
  <si>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</si>
  <si>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</si>
  <si>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</si>
  <si>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</si>
  <si>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</si>
  <si>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</si>
  <si>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</si>
  <si>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</si>
  <si>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</si>
  <si>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</si>
  <si>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</si>
  <si>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</si>
  <si>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</si>
  <si>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</si>
  <si>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</si>
  <si>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</si>
  <si>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</si>
  <si>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</si>
  <si>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</si>
  <si>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</si>
  <si>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</si>
  <si>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</si>
  <si>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</si>
  <si>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</si>
  <si>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</si>
  <si>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</si>
  <si>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</si>
  <si>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</si>
  <si>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</si>
  <si>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</si>
  <si>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</si>
  <si>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</si>
  <si>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</si>
  <si>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</si>
  <si>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</si>
  <si>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</si>
  <si>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</si>
  <si>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</si>
  <si>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</si>
  <si>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</si>
  <si>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</si>
  <si>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</si>
  <si>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</si>
  <si>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</si>
  <si>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</si>
  <si>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</si>
  <si>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</si>
  <si>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</si>
  <si>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</si>
  <si>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</si>
  <si>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</si>
  <si>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</si>
  <si>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</si>
  <si>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</si>
  <si>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</si>
  <si>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</si>
  <si>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</si>
  <si>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</si>
  <si>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</si>
  <si>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</si>
  <si>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</si>
  <si>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</si>
  <si>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</si>
  <si>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</si>
  <si>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</si>
  <si>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</si>
  <si>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</si>
  <si>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</si>
  <si>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</si>
  <si>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</si>
  <si>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</si>
  <si>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</si>
  <si>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</si>
  <si>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</si>
  <si>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</si>
  <si>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</si>
  <si>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</si>
  <si>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</si>
  <si>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</si>
  <si>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</si>
  <si>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</si>
  <si>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</si>
  <si>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</si>
  <si>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</si>
  <si>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</si>
  <si>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</si>
  <si>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</si>
  <si>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</si>
  <si>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</si>
  <si>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</si>
  <si>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</si>
  <si>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</si>
  <si>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</si>
  <si>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</si>
  <si>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</si>
  <si>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</si>
  <si>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</si>
  <si>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</si>
  <si>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</si>
  <si>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</si>
  <si>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</si>
  <si>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</si>
  <si>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</si>
  <si>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</si>
  <si>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</si>
  <si>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</si>
  <si>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</si>
  <si>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</si>
  <si>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</si>
  <si>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</si>
  <si>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</si>
  <si>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</si>
  <si>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</si>
  <si>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</si>
  <si>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</si>
  <si>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</si>
  <si>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</si>
  <si>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</si>
  <si>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</si>
  <si>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</si>
  <si>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</si>
  <si>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</si>
  <si>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</si>
  <si>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</si>
  <si>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</si>
  <si>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</si>
  <si>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</si>
  <si>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</si>
  <si>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</si>
  <si>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</si>
  <si>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</si>
  <si>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</si>
  <si>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</si>
  <si>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</si>
  <si>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</si>
  <si>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</si>
  <si>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</si>
  <si>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</si>
  <si>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</si>
  <si>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</si>
  <si>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</si>
  <si>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</si>
  <si>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</si>
  <si>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</si>
  <si>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</si>
  <si>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</si>
  <si>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</si>
  <si>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</si>
  <si>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</si>
  <si>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</si>
  <si>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</si>
  <si>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</si>
  <si>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</si>
  <si>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</si>
  <si>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</si>
  <si>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</si>
  <si>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</si>
  <si>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</si>
  <si>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</si>
  <si>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</si>
  <si>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</si>
  <si>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</si>
  <si>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</si>
  <si>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</si>
  <si>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</si>
  <si>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</si>
  <si>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</si>
  <si>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</si>
  <si>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</si>
  <si>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</si>
  <si>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</si>
  <si>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</si>
  <si>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</si>
  <si>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</si>
  <si>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</si>
  <si>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</si>
  <si>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</si>
  <si>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</si>
  <si>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</si>
  <si>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</si>
  <si>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</si>
  <si>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</si>
  <si>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</si>
  <si>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</si>
  <si>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</si>
  <si>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</si>
  <si>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</si>
  <si>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</si>
  <si>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</si>
  <si>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</si>
  <si>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</si>
  <si>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</si>
  <si>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</si>
  <si>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</si>
  <si>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</si>
  <si>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</si>
  <si>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</si>
  <si>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</si>
  <si>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</si>
  <si>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</si>
  <si>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</si>
  <si>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</si>
  <si>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</si>
  <si>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</si>
  <si>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</si>
  <si>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</si>
  <si>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</si>
  <si>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</si>
  <si>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</si>
  <si>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</si>
  <si>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</si>
  <si>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</si>
  <si>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</si>
  <si>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</si>
  <si>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</si>
  <si>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</si>
  <si>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</si>
  <si>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</si>
  <si>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</si>
  <si>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</si>
  <si>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</si>
  <si>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</si>
  <si>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</si>
  <si>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</si>
  <si>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</si>
  <si>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</si>
  <si>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</si>
  <si>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</si>
  <si>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</si>
  <si>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</si>
  <si>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</si>
  <si>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</si>
  <si>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</si>
  <si>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</si>
  <si>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</si>
  <si>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</si>
  <si>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</si>
  <si>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</si>
  <si>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</si>
  <si>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</si>
  <si>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</si>
  <si>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</si>
  <si>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</si>
  <si>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</si>
  <si>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</si>
  <si>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</si>
  <si>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</si>
  <si>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</si>
  <si>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</si>
  <si>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</si>
  <si>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</si>
  <si>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</si>
  <si>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</si>
  <si>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</si>
  <si>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</si>
  <si>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</si>
  <si>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</si>
  <si>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</si>
  <si>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</si>
  <si>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</si>
  <si>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</si>
  <si>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</si>
  <si>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</si>
  <si>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</si>
  <si>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</si>
  <si>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</si>
  <si>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</si>
  <si>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</si>
  <si>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</si>
  <si>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</si>
  <si>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</si>
  <si>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</si>
  <si>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</si>
  <si>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</si>
  <si>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</si>
  <si>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</si>
  <si>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</si>
  <si>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</si>
  <si>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</si>
  <si>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</si>
  <si>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</si>
  <si>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</si>
  <si>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</si>
  <si>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</si>
  <si>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</si>
  <si>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</si>
  <si>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</si>
  <si>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</si>
  <si>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</si>
  <si>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</si>
  <si>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</si>
  <si>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</si>
  <si>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</si>
  <si>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</si>
  <si>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</si>
  <si>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</si>
  <si>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</si>
  <si>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</si>
  <si>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</si>
  <si>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</si>
  <si>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</si>
  <si>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</si>
  <si>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</si>
  <si>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</si>
  <si>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</si>
  <si>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</si>
  <si>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</si>
  <si>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</si>
  <si>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</si>
  <si>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</si>
  <si>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</si>
  <si>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</si>
  <si>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</si>
  <si>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</si>
  <si>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</si>
  <si>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</si>
  <si>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</si>
  <si>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</si>
  <si>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</si>
  <si>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</si>
  <si>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</si>
  <si>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</si>
  <si>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</si>
  <si>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</si>
  <si>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</si>
  <si>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</si>
  <si>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</si>
  <si>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</si>
  <si>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</si>
  <si>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</si>
  <si>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</si>
  <si>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</si>
  <si>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</si>
  <si>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</si>
  <si>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</si>
  <si>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</si>
  <si>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</si>
  <si>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</si>
  <si>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</si>
  <si>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</si>
  <si>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</si>
  <si>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</si>
  <si>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</si>
  <si>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</si>
  <si>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</si>
  <si>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</si>
  <si>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</si>
  <si>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</si>
  <si>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</si>
  <si>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</si>
  <si>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</si>
  <si>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</si>
  <si>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</si>
  <si>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</si>
  <si>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</si>
  <si>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</si>
  <si>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</si>
  <si>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</si>
  <si>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</si>
  <si>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</si>
  <si>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</si>
  <si>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</si>
  <si>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</si>
  <si>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</si>
  <si>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</si>
  <si>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</si>
  <si>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</si>
  <si>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</si>
  <si>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</si>
  <si>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</si>
  <si>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</si>
  <si>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</si>
  <si>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</si>
  <si>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</si>
  <si>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</si>
  <si>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</si>
  <si>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</si>
  <si>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</si>
  <si>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</si>
  <si>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</si>
  <si>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</si>
  <si>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</si>
  <si>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</si>
  <si>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</si>
  <si>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</si>
  <si>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</si>
  <si>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</si>
  <si>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</si>
  <si>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</si>
  <si>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</si>
  <si>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</si>
  <si>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</si>
  <si>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</si>
  <si>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</si>
  <si>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</si>
  <si>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</si>
  <si>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</si>
  <si>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</si>
  <si>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</si>
  <si>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</si>
  <si>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</si>
  <si>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</si>
  <si>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</si>
  <si>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</si>
  <si>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</si>
  <si>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</si>
  <si>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</si>
  <si>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</si>
  <si>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</si>
  <si>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</si>
  <si>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</si>
  <si>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</si>
  <si>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</si>
  <si>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</si>
  <si>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</si>
  <si>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</si>
  <si>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</si>
  <si>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</si>
  <si>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</si>
  <si>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</si>
  <si>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</si>
  <si>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</si>
  <si>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</si>
  <si>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</si>
  <si>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</si>
  <si>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</si>
  <si>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</si>
  <si>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</si>
  <si>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</si>
  <si>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</si>
  <si>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</si>
  <si>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</si>
  <si>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</si>
  <si>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</si>
  <si>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</si>
  <si>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</si>
  <si>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</si>
  <si>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</si>
  <si>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</si>
  <si>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</si>
  <si>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</si>
  <si>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</si>
  <si>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</si>
  <si>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</si>
  <si>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</si>
  <si>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</si>
  <si>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</si>
  <si>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</si>
  <si>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</si>
  <si>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</si>
  <si>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</si>
  <si>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</si>
  <si>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</si>
  <si>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</si>
  <si>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</si>
  <si>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</si>
  <si>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</si>
  <si>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</si>
  <si>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</si>
  <si>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</si>
  <si>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</si>
  <si>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</si>
  <si>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</si>
  <si>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</si>
  <si>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</si>
  <si>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</si>
  <si>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</si>
  <si>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</si>
  <si>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</si>
  <si>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</si>
  <si>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</si>
  <si>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</si>
  <si>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</si>
  <si>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</si>
  <si>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</si>
  <si>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</si>
  <si>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</si>
  <si>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</si>
  <si>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</si>
  <si>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</si>
  <si>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</si>
  <si>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</si>
  <si>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</si>
  <si>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</si>
  <si>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</si>
  <si>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</si>
  <si>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</si>
  <si>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</si>
  <si>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</si>
  <si>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</si>
  <si>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</si>
  <si>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</si>
  <si>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</si>
  <si>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</si>
  <si>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</si>
  <si>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</si>
  <si>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</si>
  <si>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</si>
  <si>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</si>
  <si>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</si>
  <si>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</si>
  <si>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</si>
  <si>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</si>
  <si>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</si>
  <si>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</si>
  <si>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</si>
  <si>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</si>
  <si>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</si>
  <si>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</si>
  <si>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</si>
  <si>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</si>
  <si>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</si>
  <si>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</si>
  <si>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</si>
  <si>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</si>
  <si>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</si>
  <si>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</si>
  <si>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</si>
  <si>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</si>
  <si>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</si>
  <si>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</si>
  <si>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</si>
  <si>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</si>
  <si>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</si>
  <si>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</si>
  <si>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</si>
  <si>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</si>
  <si>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</si>
  <si>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</si>
  <si>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</si>
  <si>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</si>
  <si>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</si>
  <si>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</si>
  <si>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</si>
  <si>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</si>
  <si>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</si>
  <si>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</si>
  <si>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</si>
  <si>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</si>
  <si>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</si>
  <si>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</si>
  <si>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</si>
  <si>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</si>
  <si>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</si>
  <si>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</si>
  <si>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</si>
  <si>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</si>
  <si>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</si>
  <si>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</si>
  <si>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</si>
  <si>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</si>
  <si>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</si>
  <si>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</si>
  <si>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</si>
  <si>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</si>
  <si>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</si>
  <si>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</si>
  <si>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</si>
  <si>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</si>
  <si>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</si>
  <si>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</si>
  <si>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</si>
  <si>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</si>
  <si>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</si>
  <si>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</si>
  <si>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</si>
  <si>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</si>
  <si>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</si>
  <si>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</si>
  <si>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</si>
  <si>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</si>
  <si>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</si>
  <si>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</si>
  <si>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</si>
  <si>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</si>
  <si>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</si>
  <si>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</si>
  <si>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</si>
  <si>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</si>
  <si>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</si>
  <si>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</si>
  <si>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</si>
  <si>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</si>
  <si>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</si>
  <si>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</si>
  <si>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</si>
  <si>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</si>
  <si>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</si>
  <si>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</si>
  <si>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</si>
  <si>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</si>
  <si>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</si>
  <si>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</si>
  <si>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</si>
  <si>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</si>
  <si>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</si>
  <si>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</si>
  <si>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</si>
  <si>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</si>
  <si>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</si>
  <si>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</si>
  <si>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</si>
  <si>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</si>
  <si>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</si>
  <si>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</si>
  <si>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</si>
  <si>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</si>
  <si>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</si>
  <si>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</si>
  <si>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</si>
  <si>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</si>
  <si>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</si>
  <si>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</si>
  <si>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</si>
  <si>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</si>
  <si>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</si>
  <si>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</si>
  <si>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</si>
  <si>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</si>
  <si>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</si>
  <si>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</si>
  <si>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</si>
  <si>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</si>
  <si>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</si>
  <si>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</si>
  <si>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</si>
  <si>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</si>
  <si>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</si>
  <si>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</si>
  <si>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</si>
  <si>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</si>
  <si>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</si>
  <si>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</si>
  <si>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</si>
  <si>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</si>
  <si>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</si>
  <si>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</si>
  <si>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</si>
  <si>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</si>
  <si>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</si>
  <si>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</si>
  <si>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</si>
  <si>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</si>
  <si>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</si>
  <si>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</si>
  <si>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</si>
  <si>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</si>
  <si>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</si>
  <si>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</si>
  <si>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</si>
  <si>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</si>
  <si>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</si>
  <si>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</si>
  <si>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</si>
  <si>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</si>
  <si>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</si>
  <si>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</si>
  <si>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</si>
  <si>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</si>
  <si>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</si>
  <si>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</si>
  <si>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</si>
  <si>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</si>
  <si>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</si>
  <si>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</si>
  <si>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</si>
  <si>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</si>
  <si>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</si>
  <si>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</si>
  <si>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</si>
  <si>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</si>
  <si>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</si>
  <si>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</si>
  <si>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</si>
  <si>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</si>
  <si>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</si>
  <si>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</si>
  <si>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</si>
  <si>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</si>
  <si>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</si>
  <si>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</si>
  <si>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</si>
  <si>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</si>
  <si>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</si>
  <si>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</si>
  <si>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</si>
  <si>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</si>
  <si>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</si>
  <si>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</si>
  <si>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</si>
  <si>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</si>
  <si>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</si>
  <si>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</si>
  <si>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</si>
  <si>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</si>
  <si>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</si>
  <si>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</si>
  <si>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</si>
  <si>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</si>
  <si>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</si>
  <si>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</si>
  <si>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</si>
  <si>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</si>
  <si>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</si>
  <si>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</si>
  <si>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</si>
  <si>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</si>
  <si>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</si>
  <si>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</si>
  <si>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</si>
  <si>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</si>
  <si>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</si>
  <si>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</si>
  <si>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</si>
  <si>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</si>
  <si>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</si>
  <si>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</si>
  <si>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</si>
  <si>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</si>
  <si>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</si>
  <si>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</si>
  <si>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</si>
  <si>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</si>
  <si>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</si>
  <si>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</si>
  <si>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</si>
  <si>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</si>
  <si>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</si>
  <si>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</si>
  <si>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</si>
  <si>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</si>
  <si>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</si>
  <si>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</si>
  <si>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</si>
  <si>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</si>
  <si>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</si>
  <si>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</si>
  <si>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</si>
  <si>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</si>
  <si>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</si>
  <si>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</si>
  <si>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</si>
  <si>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</si>
  <si>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</si>
  <si>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</si>
  <si>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</si>
  <si>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</si>
  <si>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</si>
  <si>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</si>
  <si>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</si>
  <si>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</si>
  <si>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</si>
  <si>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</si>
  <si>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</si>
  <si>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</si>
  <si>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</si>
  <si>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</si>
  <si>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</si>
  <si>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</si>
  <si>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</si>
  <si>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</si>
  <si>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</si>
  <si>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</si>
  <si>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</si>
  <si>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</si>
  <si>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</si>
  <si>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</si>
  <si>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</si>
  <si>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</si>
  <si>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</si>
  <si>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</si>
  <si>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</si>
  <si>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</si>
  <si>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</si>
  <si>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</si>
  <si>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</si>
  <si>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</si>
  <si>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</si>
  <si>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</si>
  <si>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</si>
  <si>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</si>
  <si>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</si>
  <si>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</si>
  <si>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</si>
  <si>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</si>
  <si>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</si>
  <si>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</si>
  <si>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</si>
  <si>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</si>
  <si>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</si>
  <si>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</si>
  <si>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</si>
  <si>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</si>
  <si>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</si>
  <si>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</si>
  <si>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</si>
  <si>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</si>
  <si>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</si>
  <si>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</si>
  <si>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</si>
  <si>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</si>
  <si>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</si>
  <si>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</si>
  <si>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</si>
  <si>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</si>
  <si>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</si>
  <si>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</si>
  <si>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</si>
  <si>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</si>
  <si>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</si>
  <si>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</si>
  <si>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</si>
  <si>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</si>
  <si>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</si>
  <si>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</si>
  <si>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</si>
  <si>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</si>
  <si>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</si>
  <si>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</si>
  <si>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</si>
  <si>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</si>
  <si>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</si>
  <si>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</si>
  <si>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</si>
  <si>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</si>
  <si>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</si>
  <si>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</si>
  <si>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</si>
  <si>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</si>
  <si>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</si>
  <si>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</si>
  <si>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</si>
  <si>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</si>
  <si>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</si>
  <si>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</si>
  <si>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</si>
  <si>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</si>
  <si>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</si>
  <si>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</si>
  <si>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</si>
  <si>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</si>
  <si>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</si>
  <si>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</si>
  <si>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</si>
  <si>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</si>
  <si>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</si>
  <si>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</si>
  <si>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</si>
  <si>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</si>
  <si>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</si>
  <si>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</si>
  <si>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</si>
  <si>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</si>
  <si>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</si>
  <si>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</si>
  <si>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</si>
  <si>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</si>
  <si>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</si>
  <si>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</si>
  <si>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</si>
  <si>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</si>
  <si>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</si>
  <si>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</si>
  <si>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</si>
  <si>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</si>
  <si>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</si>
  <si>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</si>
  <si>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</si>
  <si>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</si>
  <si>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</si>
  <si>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</si>
  <si>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</si>
  <si>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</si>
  <si>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</si>
  <si>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</si>
  <si>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</si>
  <si>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</si>
  <si>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</si>
  <si>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</si>
  <si>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</si>
  <si>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</si>
  <si>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</si>
  <si>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</si>
  <si>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</si>
  <si>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</si>
  <si>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</si>
  <si>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</si>
  <si>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</si>
  <si>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</si>
  <si>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</si>
  <si>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</si>
  <si>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</si>
  <si>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</si>
  <si>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</si>
  <si>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</si>
  <si>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</si>
  <si>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</si>
  <si>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</si>
  <si>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</si>
  <si>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</si>
  <si>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</si>
  <si>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</si>
  <si>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</si>
  <si>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</si>
  <si>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</si>
  <si>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</si>
  <si>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</si>
  <si>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</si>
  <si>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</si>
  <si>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</si>
  <si>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</si>
  <si>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</si>
  <si>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</si>
  <si>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</si>
  <si>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</si>
  <si>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</si>
  <si>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</si>
  <si>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</si>
  <si>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</si>
  <si>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</si>
  <si>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</si>
  <si>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</si>
  <si>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</si>
  <si>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</si>
  <si>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</si>
  <si>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</si>
  <si>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</si>
  <si>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</si>
  <si>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</si>
  <si>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</si>
  <si>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</si>
  <si>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</si>
  <si>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</si>
  <si>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</si>
  <si>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</si>
  <si>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</si>
  <si>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</si>
  <si>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</si>
  <si>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</si>
  <si>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</si>
  <si>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</si>
  <si>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</si>
  <si>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</si>
  <si>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</si>
  <si>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</si>
  <si>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</si>
  <si>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</si>
  <si>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</si>
  <si>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</si>
  <si>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</si>
  <si>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</si>
  <si>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</si>
  <si>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</si>
  <si>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</si>
  <si>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</si>
  <si>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</si>
  <si>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</si>
  <si>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</si>
  <si>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</si>
  <si>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</si>
  <si>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</si>
  <si>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</si>
  <si>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</si>
  <si>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</si>
  <si>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</si>
  <si>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</si>
  <si>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</si>
  <si>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</si>
  <si>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</si>
  <si>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</si>
  <si>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</si>
  <si>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</si>
  <si>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</si>
  <si>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</si>
  <si>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</si>
  <si>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</si>
  <si>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</si>
  <si>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</si>
  <si>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</si>
  <si>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</si>
  <si>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</si>
  <si>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</si>
  <si>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</si>
  <si>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</si>
  <si>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</si>
  <si>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</si>
  <si>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</si>
  <si>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</si>
  <si>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</si>
  <si>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</si>
  <si>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</si>
  <si>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</si>
  <si>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</si>
  <si>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</si>
  <si>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</si>
  <si>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</si>
  <si>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</si>
  <si>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</si>
  <si>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</si>
  <si>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</si>
  <si>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</si>
  <si>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</si>
  <si>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</si>
  <si>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</si>
  <si>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</si>
  <si>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</si>
  <si>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</si>
  <si>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</si>
  <si>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</si>
  <si>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</si>
  <si>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</si>
  <si>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</si>
  <si>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</si>
  <si>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</si>
  <si>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</si>
  <si>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</si>
  <si>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</si>
  <si>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</si>
  <si>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</si>
  <si>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</si>
  <si>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</si>
  <si>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</si>
  <si>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</si>
  <si>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</si>
  <si>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</si>
  <si>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</si>
  <si>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</si>
  <si>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</si>
  <si>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</si>
  <si>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</si>
  <si>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</si>
  <si>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</si>
  <si>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</si>
  <si>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</si>
  <si>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</si>
  <si>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</si>
  <si>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</si>
  <si>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</si>
  <si>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</si>
  <si>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</si>
  <si>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</si>
  <si>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</si>
  <si>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</si>
  <si>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</si>
  <si>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</si>
  <si>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</si>
  <si>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</si>
  <si>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</si>
  <si>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</si>
  <si>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</si>
  <si>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</si>
  <si>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</si>
  <si>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</si>
  <si>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</si>
  <si>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</si>
  <si>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</si>
  <si>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</si>
  <si>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</si>
  <si>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</si>
  <si>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</si>
  <si>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</si>
  <si>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</si>
  <si>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</si>
  <si>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</si>
  <si>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</si>
  <si>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</si>
  <si>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</si>
  <si>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</si>
  <si>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</si>
  <si>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</si>
  <si>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</si>
  <si>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</si>
  <si>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</si>
  <si>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</si>
  <si>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</si>
  <si>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</si>
  <si>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</si>
  <si>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</si>
  <si>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</si>
  <si>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</si>
  <si>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</si>
  <si>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</si>
  <si>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</si>
  <si>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</si>
  <si>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</si>
  <si>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</si>
  <si>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</si>
  <si>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</si>
  <si>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</si>
  <si>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</si>
  <si>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</si>
  <si>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</si>
  <si>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</si>
  <si>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</si>
  <si>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</si>
  <si>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</si>
  <si>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</si>
  <si>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</si>
  <si>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</si>
  <si>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</si>
  <si>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</si>
  <si>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</si>
  <si>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</si>
  <si>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</si>
  <si>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</si>
  <si>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</si>
  <si>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</si>
  <si>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</si>
  <si>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</si>
  <si>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</si>
  <si>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</si>
  <si>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</si>
  <si>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</si>
  <si>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</si>
  <si>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</si>
  <si>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</si>
  <si>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</si>
  <si>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</si>
  <si>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</si>
  <si>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</si>
  <si>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</si>
  <si>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</si>
  <si>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</si>
  <si>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</si>
  <si>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</si>
  <si>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</si>
  <si>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</si>
  <si>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</si>
  <si>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</si>
  <si>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</si>
  <si>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</si>
  <si>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</si>
  <si>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</si>
  <si>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</si>
  <si>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</si>
  <si>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</si>
  <si>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</si>
  <si>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</si>
  <si>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</si>
  <si>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</si>
  <si>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</si>
  <si>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</si>
  <si>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</si>
  <si>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</si>
  <si>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</si>
  <si>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</si>
  <si>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</si>
  <si>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</si>
  <si>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</si>
  <si>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</si>
  <si>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</si>
  <si>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</si>
  <si>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</si>
  <si>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</si>
  <si>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</si>
  <si>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</si>
  <si>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</si>
  <si>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</si>
  <si>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</si>
  <si>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</si>
  <si>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</si>
  <si>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</si>
  <si>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</si>
  <si>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</si>
  <si>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</si>
  <si>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</si>
  <si>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</si>
  <si>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</si>
  <si>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</si>
  <si>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</si>
  <si>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</si>
  <si>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</si>
  <si>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</si>
  <si>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</si>
  <si>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</si>
  <si>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</si>
  <si>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</si>
  <si>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</si>
  <si>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</si>
  <si>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</si>
  <si>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</si>
  <si>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</si>
  <si>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</si>
  <si>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</si>
  <si>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</si>
  <si>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</si>
  <si>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</si>
  <si>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</si>
  <si>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</si>
  <si>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</si>
  <si>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</si>
  <si>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</si>
  <si>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</si>
  <si>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</si>
  <si>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</si>
  <si>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</si>
  <si>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</si>
  <si>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</si>
  <si>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</si>
  <si>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</si>
  <si>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</si>
  <si>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</si>
  <si>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</si>
  <si>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</si>
  <si>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</si>
  <si>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</si>
  <si>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</si>
  <si>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</si>
  <si>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</si>
  <si>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</si>
  <si>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</si>
  <si>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</si>
  <si>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</si>
  <si>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</si>
  <si>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</si>
  <si>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</si>
  <si>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</si>
  <si>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</si>
  <si>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</si>
  <si>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</si>
  <si>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</si>
  <si>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</si>
  <si>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</si>
  <si>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</si>
  <si>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</si>
  <si>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</si>
  <si>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</si>
  <si>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</si>
  <si>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</si>
  <si>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</si>
  <si>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</si>
  <si>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</si>
  <si>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</si>
  <si>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</si>
  <si>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</si>
  <si>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</si>
  <si>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</si>
  <si>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</si>
  <si>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</si>
  <si>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</si>
  <si>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</si>
  <si>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</si>
  <si>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</si>
  <si>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</si>
  <si>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</si>
  <si>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</si>
  <si>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</si>
  <si>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</si>
  <si>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</si>
  <si>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</si>
  <si>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</si>
  <si>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</si>
  <si>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</si>
  <si>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</si>
  <si>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</si>
  <si>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</si>
  <si>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</si>
  <si>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</si>
  <si>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</si>
  <si>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</si>
  <si>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</si>
  <si>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</si>
  <si>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</si>
  <si>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</si>
  <si>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</si>
  <si>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</si>
  <si>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</si>
  <si>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</si>
  <si>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</si>
  <si>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</si>
  <si>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</si>
  <si>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</si>
  <si>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</si>
  <si>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</si>
  <si>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</si>
  <si>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</si>
  <si>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</si>
  <si>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</si>
  <si>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</si>
  <si>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</si>
  <si>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</si>
  <si>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</si>
  <si>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</si>
  <si>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</si>
  <si>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</si>
  <si>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</si>
  <si>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</si>
  <si>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</si>
  <si>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</si>
  <si>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</si>
  <si>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</si>
  <si>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</si>
  <si>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</si>
  <si>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</si>
  <si>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</si>
  <si>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</si>
  <si>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</si>
  <si>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</si>
  <si>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</si>
  <si>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</si>
  <si>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</si>
  <si>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</si>
  <si>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</si>
  <si>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</si>
  <si>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</si>
  <si>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</si>
  <si>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</si>
  <si>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</si>
  <si>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</si>
  <si>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</si>
  <si>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</si>
  <si>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</si>
  <si>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</si>
  <si>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</si>
  <si>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</si>
  <si>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</si>
  <si>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</si>
  <si>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</si>
  <si>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</si>
  <si>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</si>
  <si>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</si>
  <si>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</si>
  <si>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</si>
  <si>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</si>
  <si>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</si>
  <si>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</si>
  <si>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</si>
  <si>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</si>
  <si>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</si>
  <si>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</si>
  <si>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</si>
  <si>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</si>
  <si>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</si>
  <si>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</si>
  <si>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</si>
  <si>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</si>
  <si>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</si>
  <si>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</si>
  <si>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</si>
  <si>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</si>
  <si>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</si>
  <si>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</si>
  <si>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</si>
  <si>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</si>
  <si>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</si>
  <si>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</si>
  <si>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</si>
  <si>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</si>
  <si>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</si>
  <si>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</si>
  <si>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</si>
  <si>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</si>
  <si>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</si>
  <si>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</si>
  <si>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</si>
  <si>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</si>
  <si>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</si>
  <si>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</si>
  <si>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</si>
  <si>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</si>
  <si>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</si>
  <si>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</si>
  <si>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</si>
  <si>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</si>
  <si>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</si>
  <si>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</si>
  <si>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</si>
  <si>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</si>
  <si>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</si>
  <si>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</si>
  <si>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</si>
  <si>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</si>
  <si>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</si>
  <si>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</si>
  <si>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</si>
  <si>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</si>
  <si>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</si>
  <si>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</si>
  <si>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</si>
  <si>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</si>
  <si>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</si>
  <si>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</si>
  <si>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</si>
  <si>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</si>
  <si>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</si>
  <si>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</si>
  <si>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</si>
  <si>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</si>
  <si>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</si>
  <si>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</si>
  <si>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</si>
  <si>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</si>
  <si>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</si>
  <si>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</si>
  <si>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</si>
  <si>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</si>
  <si>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</si>
  <si>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</si>
  <si>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</si>
  <si>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</si>
  <si>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</si>
  <si>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</si>
  <si>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</si>
  <si>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</si>
  <si>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</si>
  <si>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</si>
  <si>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</si>
  <si>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</si>
  <si>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</si>
  <si>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</si>
  <si>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</si>
  <si>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</si>
  <si>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</si>
  <si>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</si>
  <si>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</si>
  <si>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</si>
  <si>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</si>
  <si>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</si>
  <si>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</si>
  <si>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</si>
  <si>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</si>
  <si>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</si>
  <si>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</si>
  <si>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</si>
  <si>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</si>
  <si>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</si>
  <si>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</si>
  <si>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</si>
  <si>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</si>
  <si>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</si>
  <si>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</si>
  <si>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</si>
  <si>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</si>
  <si>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</si>
  <si>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</si>
  <si>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</si>
  <si>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</si>
  <si>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</si>
  <si>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</si>
  <si>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</si>
  <si>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</si>
  <si>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</si>
  <si>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</si>
  <si>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</si>
  <si>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</si>
  <si>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</si>
  <si>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</si>
  <si>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</si>
  <si>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</si>
  <si>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</si>
  <si>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</si>
  <si>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</si>
  <si>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</si>
  <si>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</si>
  <si>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</si>
  <si>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</si>
  <si>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</si>
  <si>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</si>
  <si>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</si>
  <si>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</si>
  <si>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</si>
  <si>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</si>
  <si>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</si>
  <si>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</si>
  <si>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</si>
  <si>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</si>
  <si>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</si>
  <si>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</si>
  <si>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</si>
  <si>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</si>
  <si>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</si>
  <si>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</si>
  <si>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</si>
  <si>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</si>
  <si>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</si>
  <si>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</si>
  <si>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</si>
  <si>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</si>
  <si>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</si>
  <si>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</si>
  <si>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</si>
  <si>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</si>
  <si>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</si>
  <si>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</si>
  <si>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</si>
  <si>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</si>
  <si>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</si>
  <si>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</si>
  <si>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</si>
  <si>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</si>
  <si>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</si>
  <si>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</si>
  <si>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</si>
  <si>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</si>
  <si>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</si>
  <si>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</si>
  <si>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</si>
  <si>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</si>
  <si>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</si>
  <si>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</si>
  <si>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</si>
  <si>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</si>
  <si>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</si>
  <si>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</si>
  <si>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</si>
  <si>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</si>
  <si>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</si>
  <si>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</si>
  <si>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</si>
  <si>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</si>
  <si>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</si>
  <si>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</si>
  <si>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</si>
  <si>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</si>
  <si>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</si>
  <si>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</si>
  <si>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</si>
  <si>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</si>
  <si>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</si>
  <si>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</si>
  <si>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</si>
  <si>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</si>
  <si>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</si>
  <si>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</si>
  <si>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</si>
  <si>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</si>
  <si>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</si>
  <si>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</si>
  <si>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</si>
  <si>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</si>
  <si>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</si>
  <si>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</si>
  <si>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</si>
  <si>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</si>
  <si>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</si>
  <si>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</si>
  <si>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</si>
  <si>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</si>
  <si>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</si>
  <si>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</si>
  <si>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</si>
  <si>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</si>
  <si>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</si>
  <si>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</si>
  <si>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</si>
  <si>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</si>
  <si>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</si>
  <si>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</si>
  <si>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</si>
  <si>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</si>
  <si>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</si>
  <si>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</si>
  <si>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</si>
  <si>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</si>
  <si>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</si>
  <si>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</si>
  <si>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</si>
  <si>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</si>
  <si>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</si>
  <si>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</si>
  <si>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</si>
  <si>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</si>
  <si>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</si>
  <si>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</si>
  <si>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</si>
  <si>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</si>
  <si>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</si>
  <si>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</si>
  <si>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</si>
  <si>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</si>
  <si>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</si>
  <si>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</si>
  <si>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</si>
  <si>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</si>
  <si>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</si>
  <si>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</si>
  <si>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</si>
  <si>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</si>
  <si>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</si>
  <si>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</si>
  <si>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</si>
  <si>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</si>
  <si>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</si>
  <si>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</si>
  <si>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</si>
  <si>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</si>
  <si>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</si>
  <si>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</si>
  <si>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</si>
  <si>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</si>
  <si>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</si>
  <si>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</si>
  <si>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</si>
  <si>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</si>
  <si>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</si>
  <si>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</si>
  <si>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</si>
  <si>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</si>
  <si>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</si>
  <si>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</si>
  <si>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</si>
  <si>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</si>
  <si>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</si>
  <si>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</si>
  <si>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</si>
  <si>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</si>
  <si>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</si>
  <si>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</si>
  <si>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</si>
  <si>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</si>
  <si>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</si>
  <si>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</si>
  <si>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</si>
  <si>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</si>
  <si>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</si>
  <si>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</si>
  <si>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</si>
  <si>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</si>
  <si>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</si>
  <si>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</si>
  <si>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</si>
  <si>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</si>
  <si>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</si>
  <si>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</si>
  <si>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</si>
  <si>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</si>
  <si>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</si>
  <si>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</si>
  <si>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</si>
  <si>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</si>
  <si>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</si>
  <si>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</si>
  <si>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</si>
  <si>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</si>
  <si>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</si>
  <si>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</si>
  <si>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</si>
  <si>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</si>
  <si>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</si>
  <si>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</si>
  <si>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</si>
  <si>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</si>
  <si>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</si>
  <si>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</si>
  <si>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</si>
  <si>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</si>
  <si>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</si>
  <si>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</si>
  <si>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</si>
  <si>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</si>
  <si>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</si>
  <si>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</si>
  <si>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</si>
  <si>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</si>
  <si>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</si>
  <si>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</si>
  <si>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</si>
  <si>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</si>
  <si>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</si>
  <si>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</si>
  <si>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</si>
  <si>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</si>
  <si>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</si>
  <si>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</si>
  <si>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</si>
  <si>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</si>
  <si>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</si>
  <si>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</si>
  <si>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</si>
  <si>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</si>
  <si>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</si>
  <si>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</si>
  <si>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</si>
  <si>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</si>
  <si>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</si>
  <si>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</si>
  <si>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</si>
  <si>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</si>
  <si>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</si>
  <si>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</si>
  <si>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</si>
  <si>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</si>
  <si>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</si>
  <si>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</si>
  <si>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</si>
  <si>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</si>
  <si>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</si>
  <si>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</si>
  <si>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</si>
  <si>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</si>
  <si>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</si>
  <si>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</si>
  <si>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</si>
  <si>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</si>
  <si>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</si>
  <si>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</si>
  <si>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</si>
  <si>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</si>
  <si>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</si>
  <si>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</si>
  <si>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</si>
  <si>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</si>
  <si>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</si>
  <si>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</si>
  <si>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</si>
  <si>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</si>
  <si>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</si>
  <si>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</si>
  <si>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</si>
  <si>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</si>
  <si>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</si>
  <si>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</si>
  <si>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</si>
  <si>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</si>
  <si>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</si>
  <si>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</si>
  <si>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</si>
  <si>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</si>
  <si>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</si>
  <si>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</si>
  <si>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</si>
  <si>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</si>
  <si>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</si>
  <si>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</si>
  <si>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</si>
  <si>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</si>
  <si>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</si>
  <si>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</si>
  <si>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</si>
  <si>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</si>
  <si>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</si>
  <si>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</si>
  <si>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</si>
  <si>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</si>
  <si>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</si>
  <si>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</si>
  <si>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</si>
  <si>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</si>
  <si>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</si>
  <si>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</si>
  <si>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</si>
  <si>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</si>
  <si>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</si>
  <si>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</si>
  <si>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</si>
  <si>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</si>
  <si>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</si>
  <si>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</si>
  <si>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</si>
  <si>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</si>
  <si>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</si>
  <si>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</si>
  <si>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</si>
  <si>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</si>
  <si>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</si>
  <si>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</si>
  <si>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</si>
  <si>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</si>
  <si>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</si>
  <si>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</si>
  <si>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</si>
  <si>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</si>
  <si>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</si>
  <si>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</si>
  <si>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</si>
  <si>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</si>
  <si>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</si>
  <si>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</si>
  <si>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</si>
  <si>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</si>
  <si>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</si>
  <si>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</si>
  <si>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</si>
  <si>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</si>
  <si>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</si>
  <si>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</si>
  <si>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</si>
  <si>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</si>
  <si>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</si>
  <si>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</si>
  <si>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</si>
  <si>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</si>
  <si>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</si>
  <si>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</si>
  <si>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</si>
  <si>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</si>
  <si>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</si>
  <si>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</si>
  <si>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</si>
  <si>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</si>
  <si>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</si>
  <si>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</si>
  <si>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</si>
  <si>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</si>
  <si>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</si>
  <si>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</si>
  <si>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</si>
  <si>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</si>
  <si>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</si>
  <si>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</si>
  <si>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</si>
  <si>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</si>
  <si>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</si>
  <si>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</si>
  <si>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</si>
  <si>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</si>
  <si>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</si>
  <si>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</si>
  <si>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</si>
  <si>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</si>
  <si>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</si>
  <si>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</si>
  <si>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</si>
  <si>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</si>
  <si>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</si>
  <si>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</si>
  <si>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</si>
  <si>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</si>
  <si>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</si>
  <si>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</si>
  <si>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</si>
  <si>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</si>
  <si>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</si>
  <si>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</si>
  <si>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</si>
  <si>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</si>
  <si>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</si>
  <si>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</si>
  <si>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</si>
  <si>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</si>
  <si>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</si>
  <si>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</si>
  <si>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</si>
  <si>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</si>
  <si>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</si>
  <si>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</si>
  <si>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</si>
  <si>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</si>
  <si>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</si>
  <si>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</si>
  <si>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</si>
  <si>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</si>
  <si>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</si>
  <si>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</si>
  <si>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</si>
  <si>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</si>
  <si>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</si>
  <si>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</si>
  <si>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</si>
  <si>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</si>
  <si>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</si>
  <si>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</si>
  <si>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</si>
  <si>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</si>
  <si>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</si>
  <si>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</si>
  <si>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</si>
  <si>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</si>
  <si>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</si>
  <si>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</si>
  <si>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</si>
  <si>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</si>
  <si>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</si>
  <si>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</si>
  <si>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</si>
  <si>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</si>
  <si>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</si>
  <si>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</si>
  <si>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</si>
  <si>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</si>
  <si>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</si>
  <si>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</si>
  <si>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</si>
  <si>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</si>
  <si>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</si>
  <si>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</si>
  <si>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</si>
  <si>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</si>
  <si>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</si>
  <si>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</si>
  <si>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</si>
  <si>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</si>
  <si>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</si>
  <si>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</si>
  <si>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</si>
  <si>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</si>
  <si>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</si>
  <si>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</si>
  <si>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</si>
  <si>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</si>
  <si>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</si>
  <si>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</si>
  <si>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</si>
  <si>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</si>
  <si>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</si>
  <si>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</si>
  <si>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</si>
  <si>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</si>
  <si>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</si>
  <si>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</si>
  <si>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</si>
  <si>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</si>
  <si>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</si>
  <si>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</si>
  <si>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</si>
  <si>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</si>
  <si>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</si>
  <si>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</si>
  <si>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</si>
  <si>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</si>
  <si>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</si>
  <si>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</si>
  <si>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</si>
  <si>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</si>
  <si>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</si>
  <si>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</si>
  <si>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</si>
  <si>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</si>
  <si>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</si>
  <si>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</si>
  <si>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</si>
  <si>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</si>
  <si>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</si>
  <si>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</si>
  <si>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</si>
  <si>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</si>
  <si>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</si>
  <si>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</si>
  <si>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</si>
  <si>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</si>
  <si>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</si>
  <si>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</si>
  <si>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</si>
  <si>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</si>
  <si>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</si>
  <si>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</si>
  <si>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</si>
  <si>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</si>
  <si>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</si>
  <si>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</si>
  <si>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</si>
  <si>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</si>
  <si>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</si>
  <si>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</si>
  <si>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</si>
  <si>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</si>
  <si>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</si>
  <si>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</si>
  <si>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</si>
  <si>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</si>
  <si>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</si>
  <si>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</si>
  <si>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</si>
  <si>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</si>
  <si>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</si>
  <si>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</si>
  <si>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</si>
  <si>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</si>
  <si>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</si>
  <si>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</si>
  <si>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</si>
  <si>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</si>
  <si>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</si>
  <si>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</si>
  <si>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</si>
  <si>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</si>
  <si>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</si>
  <si>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</si>
  <si>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</si>
  <si>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</si>
  <si>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</si>
  <si>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</si>
  <si>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</si>
  <si>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</si>
  <si>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</si>
  <si>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</si>
  <si>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</si>
  <si>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</si>
  <si>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</si>
  <si>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</si>
  <si>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</si>
  <si>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</si>
  <si>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</si>
  <si>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</si>
  <si>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</si>
  <si>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</si>
  <si>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</si>
  <si>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</si>
  <si>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</si>
  <si>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</si>
  <si>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</si>
  <si>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</si>
  <si>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</si>
  <si>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</si>
  <si>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</si>
  <si>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</si>
  <si>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</si>
  <si>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</si>
  <si>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</si>
  <si>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</si>
  <si>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</si>
  <si>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</si>
  <si>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</si>
  <si>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</si>
  <si>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</si>
  <si>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</si>
  <si>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</si>
  <si>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</si>
  <si>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</si>
  <si>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</si>
  <si>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</si>
  <si>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</si>
  <si>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</si>
  <si>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</si>
  <si>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</si>
  <si>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</si>
  <si>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</si>
  <si>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</si>
  <si>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</si>
  <si>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</si>
  <si>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</si>
  <si>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</si>
  <si>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</si>
  <si>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</si>
  <si>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</si>
  <si>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</si>
  <si>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</si>
  <si>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</si>
  <si>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</si>
  <si>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</si>
  <si>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</si>
  <si>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</si>
  <si>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</si>
  <si>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</si>
  <si>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</si>
  <si>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</si>
  <si>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</si>
  <si>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</si>
  <si>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</si>
  <si>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</si>
  <si>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</si>
  <si>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</si>
  <si>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</si>
  <si>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</si>
  <si>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</si>
  <si>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</si>
  <si>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</si>
  <si>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</si>
  <si>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</si>
  <si>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</si>
  <si>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</si>
  <si>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</si>
  <si>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</si>
  <si>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</si>
  <si>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</si>
  <si>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</si>
  <si>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</si>
  <si>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</si>
  <si>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</si>
  <si>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</si>
  <si>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</si>
  <si>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</si>
  <si>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</si>
  <si>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</si>
  <si>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</si>
  <si>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</si>
  <si>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</si>
  <si>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</si>
  <si>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</si>
  <si>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</si>
  <si>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</si>
  <si>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</si>
  <si>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</si>
  <si>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</si>
  <si>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</si>
  <si>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</si>
  <si>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</si>
  <si>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</si>
  <si>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</si>
  <si>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</si>
  <si>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</si>
  <si>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</si>
  <si>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</si>
  <si>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</si>
  <si>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</si>
  <si>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</si>
  <si>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</si>
  <si>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</si>
  <si>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</si>
  <si>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</si>
  <si>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</si>
  <si>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</si>
  <si>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</si>
  <si>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</si>
  <si>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</si>
  <si>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</si>
  <si>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</si>
  <si>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</si>
  <si>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</si>
  <si>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</si>
  <si>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</si>
  <si>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</si>
  <si>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</si>
  <si>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</si>
  <si>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</si>
  <si>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</si>
  <si>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</si>
  <si>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</si>
  <si>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</si>
  <si>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</si>
  <si>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</si>
  <si>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</si>
  <si>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</si>
  <si>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</si>
  <si>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</si>
  <si>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</si>
  <si>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</si>
  <si>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</si>
  <si>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</si>
  <si>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</si>
  <si>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</si>
  <si>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</si>
  <si>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</si>
  <si>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</si>
  <si>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</si>
  <si>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</si>
  <si>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</si>
  <si>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</si>
  <si>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</si>
  <si>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</si>
  <si>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</si>
  <si>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</si>
  <si>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</si>
  <si>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</si>
  <si>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</si>
  <si>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</si>
  <si>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</si>
  <si>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</si>
  <si>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</si>
  <si>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</si>
  <si>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</si>
  <si>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</si>
  <si>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</si>
  <si>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</si>
  <si>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</si>
  <si>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</si>
  <si>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</si>
  <si>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</si>
  <si>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</si>
  <si>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</si>
  <si>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</si>
  <si>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</si>
  <si>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</si>
  <si>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</si>
  <si>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</si>
  <si>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</si>
  <si>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</si>
  <si>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</si>
  <si>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</si>
  <si>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</si>
  <si>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</si>
  <si>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</si>
  <si>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</si>
  <si>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</si>
  <si>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</si>
  <si>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</si>
  <si>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</si>
  <si>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</si>
  <si>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</si>
  <si>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</si>
  <si>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</si>
  <si>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</si>
  <si>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</si>
  <si>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</si>
  <si>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</si>
  <si>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</si>
  <si>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</si>
  <si>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</si>
  <si>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</si>
  <si>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</si>
  <si>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</si>
  <si>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</si>
  <si>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</si>
  <si>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</si>
  <si>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</si>
  <si>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</si>
  <si>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</si>
  <si>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</si>
  <si>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</si>
  <si>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</si>
  <si>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</si>
  <si>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</si>
  <si>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</si>
  <si>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</si>
  <si>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</si>
  <si>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</si>
  <si>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</si>
  <si>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</si>
  <si>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</si>
  <si>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</si>
  <si>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</si>
  <si>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</si>
  <si>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</si>
  <si>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</si>
  <si>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</si>
  <si>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</si>
  <si>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</si>
  <si>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</si>
  <si>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</si>
  <si>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</si>
  <si>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</si>
  <si>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</si>
  <si>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</si>
  <si>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</si>
  <si>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</si>
  <si>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</si>
  <si>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</si>
  <si>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</si>
  <si>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</si>
  <si>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</si>
  <si>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</si>
  <si>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</si>
  <si>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</si>
  <si>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</si>
  <si>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</si>
  <si>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</si>
  <si>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</si>
  <si>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</si>
  <si>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</si>
  <si>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</si>
  <si>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</si>
  <si>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</si>
  <si>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</si>
  <si>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</si>
  <si>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</si>
  <si>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</si>
  <si>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</si>
  <si>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</si>
  <si>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</si>
  <si>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</si>
  <si>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</si>
  <si>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</si>
  <si>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</si>
  <si>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</si>
  <si>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</si>
  <si>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</si>
  <si>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</si>
  <si>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</si>
  <si>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</si>
  <si>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</si>
  <si>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</si>
  <si>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</si>
  <si>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</si>
  <si>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</si>
  <si>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</si>
  <si>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</si>
  <si>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</si>
  <si>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</si>
  <si>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</si>
  <si>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</si>
  <si>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</si>
  <si>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</si>
  <si>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</si>
  <si>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</si>
  <si>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</si>
  <si>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</si>
  <si>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</si>
  <si>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</si>
  <si>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</si>
  <si>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</si>
  <si>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</si>
  <si>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</si>
  <si>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</si>
  <si>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</si>
  <si>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</si>
  <si>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</si>
  <si>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</si>
  <si>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</si>
  <si>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</si>
  <si>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</si>
  <si>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</si>
  <si>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</si>
  <si>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</si>
  <si>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</si>
  <si>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</si>
  <si>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</si>
  <si>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</si>
  <si>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</si>
  <si>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</si>
  <si>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</si>
  <si>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</si>
  <si>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</si>
  <si>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</si>
  <si>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</si>
  <si>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</si>
  <si>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</si>
  <si>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</si>
  <si>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</si>
  <si>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</si>
  <si>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</si>
  <si>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</si>
  <si>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</si>
  <si>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</si>
  <si>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</si>
  <si>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</si>
  <si>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</si>
  <si>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</si>
  <si>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</si>
  <si>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</si>
  <si>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</si>
  <si>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</si>
  <si>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</si>
  <si>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</si>
  <si>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</si>
  <si>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</si>
  <si>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</si>
  <si>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</si>
  <si>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</si>
  <si>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</si>
  <si>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</si>
  <si>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</si>
  <si>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</si>
  <si>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</si>
  <si>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</si>
  <si>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</si>
  <si>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</si>
  <si>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</si>
  <si>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</si>
  <si>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</si>
  <si>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</si>
  <si>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</si>
  <si>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</si>
  <si>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</si>
  <si>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</si>
  <si>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</si>
  <si>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</si>
  <si>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</si>
  <si>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</si>
  <si>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</si>
  <si>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</si>
  <si>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</si>
  <si>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</si>
  <si>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</si>
  <si>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</si>
  <si>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</si>
  <si>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</si>
  <si>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</si>
  <si>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</si>
  <si>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</si>
  <si>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</si>
  <si>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</si>
  <si>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</si>
  <si>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</si>
  <si>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</si>
  <si>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</si>
  <si>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</si>
  <si>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</si>
  <si>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</si>
  <si>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</si>
  <si>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</si>
  <si>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</si>
  <si>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</si>
  <si>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</si>
  <si>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</si>
  <si>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</si>
  <si>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</si>
  <si>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</si>
  <si>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</si>
  <si>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</si>
  <si>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</si>
  <si>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</si>
  <si>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</si>
  <si>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</si>
  <si>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</si>
  <si>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</si>
  <si>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</si>
  <si>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</si>
  <si>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</si>
  <si>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</si>
  <si>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</si>
  <si>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</si>
  <si>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</si>
  <si>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</si>
  <si>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</si>
  <si>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</si>
  <si>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</si>
  <si>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</si>
  <si>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</si>
  <si>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</si>
  <si>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</si>
  <si>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</si>
  <si>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</si>
  <si>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</si>
  <si>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</si>
  <si>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</si>
  <si>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</si>
  <si>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</si>
  <si>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</si>
  <si>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</si>
  <si>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</si>
  <si>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</si>
  <si>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</si>
  <si>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</si>
  <si>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</si>
  <si>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</si>
  <si>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</si>
  <si>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</si>
  <si>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</si>
  <si>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</si>
  <si>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</si>
  <si>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</si>
  <si>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</si>
  <si>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</si>
  <si>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</si>
  <si>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</si>
  <si>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</si>
  <si>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</si>
  <si>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</si>
  <si>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</si>
  <si>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</si>
  <si>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</si>
  <si>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</si>
  <si>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</si>
  <si>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</si>
  <si>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</si>
  <si>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</si>
  <si>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</si>
  <si>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</si>
  <si>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</si>
  <si>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</si>
  <si>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</si>
  <si>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</si>
  <si>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</si>
  <si>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</si>
  <si>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</si>
  <si>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</si>
  <si>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</si>
  <si>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</si>
  <si>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</si>
  <si>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</si>
  <si>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</si>
  <si>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</si>
  <si>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</si>
  <si>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</si>
  <si>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</si>
  <si>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</si>
  <si>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</si>
  <si>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</si>
  <si>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</si>
  <si>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</si>
  <si>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</si>
  <si>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</si>
  <si>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</si>
  <si>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</si>
  <si>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</si>
  <si>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</si>
  <si>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</si>
  <si>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</si>
  <si>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</si>
  <si>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</si>
  <si>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</si>
  <si>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</si>
  <si>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</si>
  <si>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</si>
  <si>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</si>
  <si>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</si>
  <si>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</si>
  <si>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</si>
  <si>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</si>
  <si>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</si>
  <si>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</si>
  <si>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</si>
  <si>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</si>
  <si>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</si>
  <si>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</si>
  <si>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</si>
  <si>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</si>
  <si>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</si>
  <si>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</si>
  <si>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</si>
  <si>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</si>
  <si>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</si>
  <si>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</si>
  <si>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</si>
  <si>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</si>
  <si>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</si>
  <si>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</si>
  <si>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</si>
  <si>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</si>
  <si>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</si>
  <si>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</si>
  <si>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</si>
  <si>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</si>
  <si>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</si>
  <si>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</si>
  <si>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</si>
  <si>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</si>
  <si>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</si>
  <si>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</si>
  <si>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</si>
  <si>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</si>
  <si>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</si>
  <si>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</si>
  <si>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</si>
  <si>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</si>
  <si>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</si>
  <si>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</si>
  <si>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</si>
  <si>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</si>
  <si>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</si>
  <si>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</si>
  <si>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</si>
  <si>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</si>
  <si>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</si>
  <si>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</si>
  <si>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</si>
  <si>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</si>
  <si>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</si>
  <si>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</si>
  <si>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</si>
  <si>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</si>
  <si>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</si>
  <si>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</si>
  <si>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</si>
  <si>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</si>
  <si>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</si>
  <si>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</si>
  <si>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</si>
  <si>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</si>
  <si>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</si>
  <si>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</si>
  <si>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</si>
  <si>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</si>
  <si>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</si>
  <si>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</si>
  <si>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</si>
  <si>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</si>
  <si>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</si>
  <si>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</si>
  <si>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</si>
  <si>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</si>
  <si>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</si>
  <si>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</si>
  <si>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</si>
  <si>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</si>
  <si>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</si>
  <si>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</si>
  <si>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</si>
  <si>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</si>
  <si>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</si>
  <si>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</si>
  <si>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</si>
  <si>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</si>
  <si>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</si>
  <si>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</si>
  <si>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</si>
  <si>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</si>
  <si>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</si>
  <si>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</si>
  <si>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</si>
  <si>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</si>
  <si>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</si>
  <si>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</si>
  <si>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</si>
  <si>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</si>
  <si>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</si>
  <si>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</si>
  <si>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</si>
  <si>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</si>
  <si>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</si>
  <si>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</si>
  <si>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</si>
  <si>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</si>
  <si>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</si>
  <si>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</si>
  <si>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</si>
  <si>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</si>
  <si>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</si>
  <si>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</si>
  <si>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</si>
  <si>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</si>
  <si>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</si>
  <si>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</si>
  <si>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</si>
  <si>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</si>
  <si>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</si>
  <si>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</si>
  <si>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</si>
  <si>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</si>
  <si>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</si>
  <si>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</si>
  <si>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</si>
  <si>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</si>
  <si>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</si>
  <si>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</si>
  <si>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</si>
  <si>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</si>
  <si>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</si>
  <si>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</si>
  <si>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</si>
  <si>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</si>
  <si>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</si>
  <si>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</si>
  <si>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</si>
  <si>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</si>
  <si>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</si>
  <si>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</si>
  <si>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</si>
  <si>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</si>
  <si>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</si>
  <si>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</si>
  <si>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</si>
  <si>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</si>
  <si>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</si>
  <si>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</si>
  <si>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</si>
  <si>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</si>
  <si>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</si>
  <si>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</si>
  <si>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</si>
  <si>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</si>
  <si>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</si>
  <si>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</si>
  <si>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</si>
  <si>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</si>
  <si>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</si>
  <si>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</si>
  <si>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</si>
  <si>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</si>
  <si>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</si>
  <si>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</si>
  <si>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</si>
  <si>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</si>
  <si>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</si>
  <si>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</si>
  <si>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</si>
  <si>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</si>
  <si>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</si>
  <si>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</si>
  <si>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</si>
  <si>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</si>
  <si>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</si>
  <si>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</si>
  <si>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</si>
  <si>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</si>
  <si>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</si>
  <si>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</si>
  <si>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</si>
  <si>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</si>
  <si>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</si>
  <si>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</si>
  <si>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</si>
  <si>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</si>
  <si>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</si>
  <si>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</si>
  <si>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</si>
  <si>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</si>
  <si>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</si>
  <si>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</si>
  <si>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</si>
  <si>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</si>
  <si>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</si>
  <si>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</si>
  <si>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</si>
  <si>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</si>
  <si>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</si>
  <si>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</si>
  <si>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</si>
  <si>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</si>
  <si>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</si>
  <si>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</si>
  <si>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</si>
  <si>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</si>
  <si>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</si>
  <si>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</si>
  <si>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</si>
  <si>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</si>
  <si>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</si>
  <si>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</si>
  <si>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</si>
  <si>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</si>
  <si>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</si>
  <si>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</si>
  <si>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</si>
  <si>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</si>
  <si>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</si>
  <si>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</si>
  <si>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</si>
  <si>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</si>
  <si>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</si>
  <si>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</si>
  <si>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</si>
  <si>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</si>
  <si>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</si>
  <si>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</si>
  <si>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</si>
  <si>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</si>
  <si>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</si>
  <si>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</si>
  <si>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</si>
  <si>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</si>
  <si>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</si>
  <si>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</si>
  <si>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</si>
  <si>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</si>
  <si>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</si>
  <si>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</si>
  <si>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</si>
  <si>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</si>
  <si>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</si>
  <si>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</si>
  <si>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</si>
  <si>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</si>
  <si>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</si>
  <si>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</si>
  <si>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</si>
  <si>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</si>
  <si>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</si>
  <si>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</si>
  <si>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</si>
  <si>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</si>
  <si>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</si>
  <si>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</si>
  <si>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</si>
  <si>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</si>
  <si>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</si>
  <si>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</si>
  <si>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</si>
  <si>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</si>
  <si>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</si>
  <si>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</si>
  <si>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</si>
  <si>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</si>
  <si>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</si>
  <si>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</si>
  <si>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</si>
  <si>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</si>
  <si>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</si>
  <si>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</si>
  <si>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</si>
  <si>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</si>
  <si>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</si>
  <si>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</si>
  <si>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</si>
  <si>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</si>
  <si>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</si>
  <si>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</si>
  <si>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</si>
  <si>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</si>
  <si>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</si>
  <si>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</si>
  <si>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</si>
  <si>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</si>
  <si>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</si>
  <si>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</si>
  <si>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</si>
  <si>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</si>
  <si>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</si>
  <si>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</si>
  <si>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</si>
  <si>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</si>
  <si>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</si>
  <si>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</si>
  <si>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</si>
  <si>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</si>
  <si>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</si>
  <si>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</si>
  <si>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</si>
  <si>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</si>
  <si>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</si>
  <si>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</si>
  <si>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</si>
  <si>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</si>
  <si>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</si>
  <si>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</si>
  <si>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</si>
  <si>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</si>
  <si>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</si>
  <si>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</si>
  <si>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</si>
  <si>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</si>
  <si>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</si>
  <si>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</si>
  <si>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</si>
  <si>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</si>
  <si>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</si>
  <si>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</si>
  <si>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</si>
  <si>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</si>
  <si>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</si>
  <si>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</si>
  <si>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</si>
  <si>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</si>
  <si>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</si>
  <si>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</si>
  <si>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</si>
  <si>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</si>
  <si>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</si>
  <si>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</si>
  <si>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</si>
  <si>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</si>
  <si>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</si>
  <si>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</si>
  <si>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</si>
  <si>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</si>
  <si>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</si>
  <si>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</si>
  <si>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</si>
  <si>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</si>
  <si>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</si>
  <si>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</si>
  <si>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</si>
  <si>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</si>
  <si>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</si>
  <si>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</si>
  <si>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</si>
  <si>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</si>
  <si>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</si>
  <si>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</si>
  <si>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</si>
  <si>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</si>
  <si>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</si>
  <si>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</si>
  <si>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</si>
  <si>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</si>
  <si>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</si>
  <si>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</si>
  <si>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</si>
  <si>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</si>
  <si>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</si>
  <si>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</si>
  <si>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</si>
  <si>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</si>
  <si>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</si>
  <si>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</si>
  <si>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</si>
  <si>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</si>
  <si>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</si>
  <si>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</si>
  <si>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</si>
  <si>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</si>
  <si>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</si>
  <si>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</si>
  <si>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</si>
  <si>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</si>
  <si>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</si>
  <si>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</si>
  <si>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</si>
  <si>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</si>
  <si>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</si>
  <si>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</si>
  <si>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</si>
  <si>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</si>
  <si>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</si>
  <si>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</si>
  <si>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</si>
  <si>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</si>
  <si>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</si>
  <si>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</si>
  <si>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</si>
  <si>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</si>
  <si>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</si>
  <si>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</si>
  <si>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</si>
  <si>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</si>
  <si>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</si>
  <si>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</si>
  <si>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</si>
  <si>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</si>
  <si>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</si>
  <si>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</si>
  <si>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</si>
  <si>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</si>
  <si>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</si>
  <si>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</si>
  <si>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</si>
  <si>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</si>
  <si>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</si>
  <si>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</si>
  <si>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</si>
  <si>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</si>
  <si>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</si>
  <si>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</si>
  <si>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</si>
  <si>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</si>
  <si>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</si>
  <si>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</si>
  <si>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</si>
  <si>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</si>
  <si>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</si>
  <si>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</si>
  <si>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</si>
  <si>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</si>
  <si>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</si>
  <si>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</si>
  <si>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</si>
  <si>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</si>
  <si>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</si>
  <si>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</si>
  <si>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</si>
  <si>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</si>
  <si>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</si>
  <si>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</si>
  <si>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</si>
  <si>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</si>
  <si>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</si>
  <si>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</si>
  <si>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</si>
  <si>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</si>
  <si>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</si>
  <si>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</si>
  <si>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</si>
  <si>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</si>
  <si>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</si>
  <si>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</si>
  <si>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</si>
  <si>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</si>
  <si>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</si>
  <si>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</si>
  <si>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</si>
  <si>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</si>
  <si>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</si>
  <si>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</si>
  <si>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</si>
  <si>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</si>
  <si>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</si>
  <si>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</si>
  <si>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</si>
  <si>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</si>
  <si>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</si>
  <si>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</si>
  <si>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</si>
  <si>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</si>
  <si>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</si>
  <si>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</si>
  <si>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</si>
  <si>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</si>
  <si>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</si>
  <si>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</si>
  <si>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</si>
  <si>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</si>
  <si>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</si>
  <si>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</si>
  <si>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</si>
  <si>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</si>
  <si>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</si>
  <si>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</si>
  <si>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</si>
  <si>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</si>
  <si>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</si>
  <si>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</si>
  <si>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</si>
  <si>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</si>
  <si>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</si>
  <si>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</si>
  <si>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</si>
  <si>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</si>
  <si>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</si>
  <si>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</si>
  <si>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</si>
  <si>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</si>
  <si>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</si>
  <si>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</si>
  <si>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</si>
  <si>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</si>
  <si>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</si>
  <si>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</si>
  <si>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</si>
  <si>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</si>
  <si>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</si>
  <si>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</si>
  <si>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</si>
  <si>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</si>
  <si>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</si>
  <si>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</si>
  <si>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</si>
  <si>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</si>
  <si>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</si>
  <si>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</si>
  <si>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</si>
  <si>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</si>
  <si>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</si>
  <si>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</si>
  <si>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</si>
  <si>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</si>
  <si>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</si>
  <si>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</si>
  <si>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</si>
  <si>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</si>
  <si>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</si>
  <si>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</si>
  <si>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</si>
  <si>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</si>
  <si>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</si>
  <si>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</si>
  <si>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</si>
  <si>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</si>
  <si>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</si>
  <si>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</si>
  <si>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</si>
  <si>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</si>
  <si>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</si>
  <si>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</si>
  <si>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</si>
  <si>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</si>
  <si>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</si>
  <si>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</si>
  <si>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</si>
  <si>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</si>
  <si>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</si>
  <si>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</si>
  <si>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</si>
  <si>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</si>
  <si>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</si>
  <si>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</si>
  <si>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</si>
  <si>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</si>
  <si>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</si>
  <si>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</si>
  <si>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</si>
  <si>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</si>
  <si>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</si>
  <si>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</si>
  <si>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</si>
  <si>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</si>
  <si>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</si>
  <si>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</si>
  <si>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</si>
  <si>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</si>
  <si>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</si>
  <si>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</si>
  <si>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</si>
  <si>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</si>
  <si>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</si>
  <si>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</si>
  <si>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</si>
  <si>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</si>
  <si>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</si>
  <si>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</si>
  <si>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</si>
  <si>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</si>
  <si>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</si>
  <si>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</si>
  <si>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</si>
  <si>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</si>
  <si>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</si>
  <si>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</si>
  <si>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</si>
  <si>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</si>
  <si>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</si>
  <si>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</si>
  <si>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</si>
  <si>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</si>
  <si>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</si>
  <si>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</si>
  <si>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</si>
  <si>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</si>
  <si>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</si>
  <si>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</si>
  <si>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</si>
  <si>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</si>
  <si>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</si>
  <si>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</si>
  <si>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</si>
  <si>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</si>
  <si>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</si>
  <si>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</si>
  <si>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</si>
  <si>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</si>
  <si>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</si>
  <si>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</si>
  <si>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</si>
  <si>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</si>
  <si>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</si>
  <si>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</si>
  <si>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</si>
  <si>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</si>
  <si>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</si>
  <si>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</si>
  <si>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</si>
  <si>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</si>
  <si>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</si>
  <si>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</si>
  <si>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</si>
  <si>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</si>
  <si>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</si>
  <si>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</si>
  <si>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</si>
  <si>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</si>
  <si>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</si>
  <si>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</si>
  <si>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</si>
  <si>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</si>
  <si>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</si>
  <si>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</si>
  <si>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</si>
  <si>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</si>
  <si>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</si>
  <si>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</si>
  <si>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</si>
  <si>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</si>
  <si>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</si>
  <si>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</si>
  <si>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</si>
  <si>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</si>
  <si>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</si>
  <si>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</si>
  <si>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</si>
  <si>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</si>
  <si>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</si>
  <si>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</si>
  <si>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</si>
  <si>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</si>
  <si>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</si>
  <si>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</si>
  <si>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</si>
  <si>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</si>
  <si>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</si>
  <si>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</si>
  <si>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</si>
  <si>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</si>
  <si>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</si>
  <si>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</si>
  <si>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</si>
  <si>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</si>
  <si>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</si>
  <si>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</si>
  <si>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</si>
  <si>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</si>
  <si>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</si>
  <si>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</si>
  <si>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</si>
  <si>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</si>
  <si>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</si>
  <si>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</si>
  <si>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</si>
  <si>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</si>
  <si>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</si>
  <si>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</si>
  <si>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</si>
  <si>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</si>
  <si>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</si>
  <si>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</si>
  <si>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</si>
  <si>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</si>
  <si>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</si>
  <si>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</si>
  <si>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</si>
  <si>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</si>
  <si>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</si>
  <si>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</si>
  <si>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</si>
  <si>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</si>
  <si>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</si>
  <si>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</si>
  <si>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</si>
  <si>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</si>
  <si>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</si>
  <si>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</si>
  <si>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</si>
  <si>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</si>
  <si>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</si>
  <si>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</si>
  <si>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</si>
  <si>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</si>
  <si>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</si>
  <si>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</si>
  <si>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</si>
  <si>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</si>
  <si>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</si>
  <si>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</si>
  <si>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</si>
  <si>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</si>
  <si>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</si>
  <si>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</si>
  <si>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</si>
  <si>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</si>
  <si>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</si>
  <si>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</si>
  <si>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</si>
  <si>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</si>
  <si>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</si>
  <si>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</si>
  <si>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</si>
  <si>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</si>
  <si>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</si>
  <si>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</si>
  <si>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</si>
  <si>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</si>
  <si>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</si>
  <si>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</si>
  <si>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</si>
  <si>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</si>
  <si>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</si>
  <si>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</si>
  <si>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</si>
  <si>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</si>
  <si>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</si>
  <si>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</si>
  <si>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</si>
  <si>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</si>
  <si>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</si>
  <si>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</si>
  <si>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</si>
  <si>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</si>
  <si>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</si>
  <si>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</si>
  <si>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</si>
  <si>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</si>
  <si>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</si>
  <si>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</si>
  <si>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</si>
  <si>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</si>
  <si>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</si>
  <si>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</si>
  <si>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</si>
  <si>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</si>
  <si>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</si>
  <si>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</si>
  <si>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</si>
  <si>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</si>
  <si>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</si>
  <si>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</si>
  <si>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</si>
  <si>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</si>
  <si>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</si>
  <si>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</si>
  <si>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</si>
  <si>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</si>
  <si>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</si>
  <si>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</si>
  <si>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</si>
  <si>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</si>
  <si>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</si>
  <si>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</si>
  <si>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</si>
  <si>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</si>
  <si>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</si>
  <si>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</si>
  <si>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</si>
  <si>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</si>
  <si>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</si>
  <si>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</si>
  <si>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</si>
  <si>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</si>
  <si>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</si>
  <si>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</si>
  <si>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</si>
  <si>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</si>
  <si>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</si>
  <si>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</si>
  <si>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</si>
  <si>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</si>
  <si>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</si>
  <si>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</si>
  <si>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</si>
  <si>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</si>
  <si>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</si>
  <si>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</si>
  <si>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</si>
  <si>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</si>
  <si>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</si>
  <si>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</si>
  <si>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</si>
  <si>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</si>
  <si>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</si>
  <si>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</si>
  <si>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</si>
  <si>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</si>
  <si>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</si>
  <si>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</si>
  <si>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</si>
  <si>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</si>
  <si>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</si>
  <si>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</si>
  <si>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</si>
  <si>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</si>
  <si>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</si>
  <si>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</si>
  <si>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</si>
  <si>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</si>
  <si>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</si>
  <si>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</si>
  <si>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</si>
  <si>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</si>
  <si>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</si>
  <si>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</si>
  <si>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</si>
  <si>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</si>
  <si>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</si>
  <si>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</si>
  <si>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</si>
  <si>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</si>
  <si>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</si>
  <si>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</si>
  <si>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</si>
  <si>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</si>
  <si>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</si>
  <si>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</si>
  <si>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</si>
  <si>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</si>
  <si>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</si>
  <si>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</si>
  <si>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</si>
  <si>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</si>
  <si>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</si>
  <si>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</si>
  <si>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</si>
  <si>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</si>
  <si>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</si>
  <si>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</si>
  <si>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</si>
  <si>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</si>
  <si>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</si>
  <si>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</si>
  <si>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</si>
  <si>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</si>
  <si>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</si>
  <si>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</si>
  <si>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</si>
  <si>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</si>
  <si>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</si>
  <si>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</si>
  <si>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</si>
  <si>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</si>
  <si>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</si>
  <si>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</si>
  <si>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</si>
  <si>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</si>
  <si>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</si>
  <si>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</si>
  <si>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</si>
  <si>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</si>
  <si>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</si>
  <si>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</si>
  <si>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</si>
  <si>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</si>
  <si>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</si>
  <si>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</si>
  <si>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</si>
  <si>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</si>
  <si>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</si>
  <si>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</si>
  <si>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</si>
  <si>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</si>
  <si>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</si>
  <si>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</si>
  <si>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</si>
  <si>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</si>
  <si>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</si>
  <si>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</si>
  <si>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</si>
  <si>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</si>
  <si>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</si>
  <si>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</si>
  <si>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</si>
  <si>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</si>
  <si>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</si>
  <si>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</si>
  <si>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</si>
  <si>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</si>
  <si>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</si>
  <si>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</si>
  <si>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</si>
  <si>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</si>
  <si>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</si>
  <si>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</si>
  <si>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</si>
  <si>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</si>
  <si>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</si>
  <si>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</si>
  <si>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</si>
  <si>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</si>
  <si>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</si>
  <si>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</si>
  <si>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</si>
  <si>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</si>
  <si>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</si>
  <si>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</si>
  <si>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</si>
  <si>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</si>
  <si>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</si>
  <si>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</si>
  <si>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</si>
  <si>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</si>
  <si>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</si>
  <si>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</si>
  <si>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</si>
  <si>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</si>
  <si>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</si>
  <si>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</si>
  <si>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</si>
  <si>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</si>
  <si>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</si>
  <si>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</si>
  <si>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</si>
  <si>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</si>
  <si>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</si>
  <si>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</si>
  <si>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</si>
  <si>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</si>
  <si>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</si>
  <si>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</si>
  <si>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</si>
  <si>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</si>
  <si>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</si>
  <si>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</si>
  <si>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</si>
  <si>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</si>
  <si>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</si>
  <si>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</si>
  <si>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</si>
  <si>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</si>
  <si>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</si>
  <si>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</si>
  <si>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</si>
  <si>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</si>
  <si>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</si>
  <si>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</si>
  <si>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</si>
  <si>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</si>
  <si>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</si>
  <si>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</si>
  <si>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</si>
  <si>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</si>
  <si>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</si>
  <si>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</si>
  <si>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</si>
  <si>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</si>
  <si>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</si>
  <si>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</si>
  <si>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</si>
  <si>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</si>
  <si>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</si>
  <si>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</si>
  <si>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</si>
  <si>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</si>
  <si>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</si>
  <si>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</si>
  <si>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</si>
  <si>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</si>
  <si>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</si>
  <si>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</si>
  <si>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</si>
  <si>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</si>
  <si>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</si>
  <si>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</si>
  <si>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</si>
  <si>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</si>
  <si>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</si>
  <si>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</si>
  <si>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</si>
  <si>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</si>
  <si>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</si>
  <si>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</si>
  <si>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</si>
  <si>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</si>
  <si>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</si>
  <si>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</si>
  <si>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</si>
  <si>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</si>
  <si>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</si>
  <si>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</si>
  <si>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</si>
  <si>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</si>
  <si>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</si>
  <si>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</si>
  <si>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</si>
  <si>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</si>
  <si>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</si>
  <si>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</si>
  <si>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</si>
  <si>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</si>
  <si>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</si>
  <si>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</si>
  <si>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</si>
  <si>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</si>
  <si>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</si>
  <si>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</si>
  <si>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</si>
  <si>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</si>
  <si>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</si>
  <si>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</si>
  <si>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</si>
  <si>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</si>
  <si>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</si>
  <si>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</si>
  <si>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</si>
  <si>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</si>
  <si>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</si>
  <si>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</si>
  <si>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</si>
  <si>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</si>
  <si>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</si>
  <si>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</si>
  <si>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</si>
  <si>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</si>
  <si>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</si>
  <si>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</si>
  <si>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</si>
  <si>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</si>
  <si>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</si>
  <si>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</si>
  <si>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</si>
  <si>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</si>
  <si>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</si>
  <si>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</si>
  <si>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</si>
  <si>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</si>
  <si>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</si>
  <si>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</si>
  <si>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</si>
  <si>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</si>
  <si>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</si>
  <si>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</si>
  <si>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</si>
  <si>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</si>
  <si>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</si>
  <si>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</si>
  <si>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</si>
  <si>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</si>
  <si>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</si>
  <si>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</si>
  <si>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</si>
  <si>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</si>
  <si>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</si>
  <si>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</si>
  <si>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</si>
  <si>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</si>
  <si>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</si>
  <si>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</si>
  <si>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</si>
  <si>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</si>
  <si>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</si>
  <si>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</si>
  <si>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</si>
  <si>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</si>
  <si>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</si>
  <si>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</si>
  <si>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</si>
  <si>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</si>
  <si>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</si>
  <si>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</si>
  <si>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</si>
  <si>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</si>
  <si>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</si>
  <si>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</si>
  <si>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</si>
  <si>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</si>
  <si>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</si>
  <si>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</si>
  <si>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</si>
  <si>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</si>
  <si>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</si>
  <si>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</si>
  <si>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</si>
  <si>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</si>
  <si>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</si>
  <si>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</si>
  <si>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</si>
  <si>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</si>
  <si>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</si>
  <si>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</si>
  <si>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</si>
  <si>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</si>
  <si>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</si>
  <si>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</si>
  <si>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</si>
  <si>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</si>
  <si>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</si>
  <si>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</si>
  <si>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</si>
  <si>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</si>
  <si>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</si>
  <si>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</si>
  <si>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</si>
  <si>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</si>
  <si>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</si>
  <si>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</si>
  <si>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</si>
  <si>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</si>
  <si>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</si>
  <si>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</si>
  <si>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</si>
  <si>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</si>
  <si>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</si>
  <si>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</si>
  <si>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</si>
  <si>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</si>
  <si>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</si>
  <si>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</si>
  <si>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</si>
  <si>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</si>
  <si>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</si>
  <si>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</si>
  <si>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</si>
  <si>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</si>
  <si>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</si>
  <si>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</si>
  <si>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</si>
  <si>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</si>
  <si>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</si>
  <si>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</si>
  <si>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</si>
  <si>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</si>
  <si>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</si>
  <si>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</si>
  <si>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</si>
  <si>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</si>
  <si>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</si>
  <si>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</si>
  <si>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</si>
  <si>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</si>
  <si>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</si>
  <si>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</si>
  <si>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</si>
  <si>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</si>
  <si>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</si>
  <si>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</si>
  <si>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</si>
  <si>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</si>
  <si>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</si>
  <si>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</si>
  <si>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</si>
  <si>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</si>
  <si>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</si>
  <si>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</si>
  <si>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</si>
  <si>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</si>
  <si>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</si>
  <si>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</si>
  <si>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</si>
  <si>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</si>
  <si>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</si>
  <si>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</si>
  <si>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</si>
  <si>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</si>
  <si>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</si>
  <si>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</si>
  <si>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</si>
  <si>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</si>
  <si>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</si>
  <si>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</si>
  <si>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</si>
  <si>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</si>
  <si>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</si>
  <si>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</si>
  <si>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</si>
  <si>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</si>
  <si>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</si>
  <si>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</si>
  <si>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</si>
  <si>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</si>
  <si>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</si>
  <si>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</si>
  <si>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</si>
  <si>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</si>
  <si>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</si>
  <si>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</si>
  <si>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</si>
  <si>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</si>
  <si>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</si>
  <si>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</si>
  <si>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</si>
  <si>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</si>
  <si>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</si>
  <si>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</si>
  <si>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</si>
  <si>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</si>
  <si>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</si>
  <si>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</si>
  <si>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</si>
  <si>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</si>
  <si>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</si>
  <si>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</si>
  <si>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</si>
  <si>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</si>
  <si>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</si>
  <si>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</si>
  <si>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</si>
  <si>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</si>
  <si>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</si>
  <si>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</si>
  <si>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</si>
  <si>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</si>
  <si>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</si>
  <si>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</si>
  <si>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</si>
  <si>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</si>
  <si>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</si>
  <si>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</si>
  <si>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</si>
  <si>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</si>
  <si>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</si>
  <si>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</si>
  <si>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</si>
  <si>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</si>
  <si>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</si>
  <si>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</si>
  <si>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</si>
  <si>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</si>
  <si>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</si>
  <si>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</si>
  <si>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</si>
  <si>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</si>
  <si>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</si>
  <si>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</si>
  <si>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</si>
  <si>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</si>
  <si>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</si>
  <si>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</si>
  <si>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</si>
  <si>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</si>
  <si>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</si>
  <si>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</si>
  <si>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</si>
  <si>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</si>
  <si>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</si>
  <si>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</si>
  <si>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</si>
  <si>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</si>
  <si>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</si>
  <si>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</si>
  <si>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</si>
  <si>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</si>
  <si>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</si>
  <si>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</si>
  <si>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</si>
  <si>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</si>
  <si>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</si>
  <si>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</si>
  <si>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</si>
  <si>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</si>
  <si>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</si>
  <si>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</si>
  <si>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</si>
  <si>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</si>
  <si>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</si>
  <si>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</si>
  <si>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</si>
  <si>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</si>
  <si>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</si>
  <si>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</si>
  <si>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</si>
  <si>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</si>
  <si>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</si>
  <si>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</si>
  <si>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</si>
  <si>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</si>
  <si>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</si>
  <si>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</si>
  <si>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</si>
  <si>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</si>
  <si>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</si>
  <si>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</si>
  <si>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</si>
  <si>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</si>
  <si>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</si>
  <si>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</si>
  <si>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</si>
  <si>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</si>
  <si>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</si>
  <si>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</si>
  <si>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</si>
  <si>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</si>
  <si>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</si>
  <si>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</si>
  <si>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</si>
  <si>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</si>
  <si>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</si>
  <si>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</si>
  <si>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</si>
  <si>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</si>
  <si>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</si>
  <si>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</si>
  <si>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</si>
  <si>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</si>
  <si>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</si>
  <si>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</si>
  <si>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</si>
  <si>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</si>
  <si>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</si>
  <si>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</si>
  <si>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</si>
  <si>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</si>
  <si>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</si>
  <si>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</si>
  <si>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</si>
  <si>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</si>
  <si>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</si>
  <si>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</si>
  <si>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</si>
  <si>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</si>
  <si>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</si>
  <si>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</si>
  <si>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</si>
  <si>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</si>
  <si>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</si>
  <si>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</si>
  <si>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</si>
  <si>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</si>
  <si>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</si>
  <si>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</si>
  <si>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</si>
  <si>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</si>
  <si>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</si>
  <si>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</si>
  <si>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</si>
  <si>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</si>
  <si>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</si>
  <si>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</si>
  <si>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</si>
  <si>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</si>
  <si>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</si>
  <si>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</si>
  <si>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</si>
  <si>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</si>
  <si>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</si>
  <si>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</si>
  <si>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</si>
  <si>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</si>
  <si>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</si>
  <si>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</si>
  <si>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</si>
  <si>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</si>
  <si>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</si>
  <si>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</si>
  <si>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</si>
  <si>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</si>
  <si>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</si>
  <si>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</si>
  <si>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</si>
  <si>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</si>
  <si>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</si>
  <si>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</si>
  <si>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</si>
  <si>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</si>
  <si>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</si>
  <si>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</si>
  <si>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</si>
  <si>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</si>
  <si>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</si>
  <si>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</si>
  <si>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</si>
  <si>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</si>
  <si>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</si>
  <si>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</si>
  <si>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</si>
  <si>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</si>
  <si>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</si>
  <si>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</si>
  <si>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</si>
  <si>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</si>
  <si>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</si>
  <si>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</si>
  <si>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</si>
  <si>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</si>
  <si>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</si>
  <si>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</si>
  <si>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</si>
  <si>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</si>
  <si>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</si>
  <si>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</si>
  <si>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</si>
  <si>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</si>
  <si>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</si>
  <si>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</si>
  <si>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</si>
  <si>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</si>
  <si>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</si>
  <si>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</si>
  <si>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</si>
  <si>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</si>
  <si>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</si>
  <si>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</si>
  <si>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</si>
  <si>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</si>
  <si>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</si>
  <si>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</si>
  <si>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</si>
  <si>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</si>
  <si>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</si>
  <si>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</si>
  <si>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</si>
  <si>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</si>
  <si>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</si>
  <si>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</si>
  <si>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</si>
  <si>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</si>
  <si>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</si>
  <si>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</si>
  <si>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</si>
  <si>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</si>
  <si>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</si>
  <si>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</si>
  <si>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</si>
  <si>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</si>
  <si>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</si>
  <si>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</si>
  <si>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</si>
  <si>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</si>
  <si>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</si>
  <si>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</si>
  <si>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</si>
  <si>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</si>
  <si>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</si>
  <si>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</si>
  <si>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</si>
  <si>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</si>
  <si>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</si>
  <si>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</si>
  <si>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</si>
  <si>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</si>
  <si>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</si>
  <si>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</si>
  <si>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</si>
  <si>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</si>
  <si>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</si>
  <si>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</si>
  <si>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</si>
  <si>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</si>
  <si>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</si>
  <si>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</si>
  <si>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</si>
  <si>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</si>
  <si>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</si>
  <si>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</si>
  <si>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</si>
  <si>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</si>
  <si>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</si>
  <si>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</si>
  <si>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</si>
  <si>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</si>
  <si>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</si>
  <si>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</si>
  <si>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</si>
  <si>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</si>
  <si>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</si>
  <si>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</si>
  <si>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</si>
  <si>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</si>
  <si>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</si>
  <si>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</si>
  <si>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</si>
  <si>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</si>
  <si>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</si>
  <si>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</si>
  <si>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</si>
  <si>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</si>
  <si>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</si>
  <si>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</si>
  <si>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</si>
  <si>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</si>
  <si>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</si>
  <si>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</si>
  <si>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</si>
  <si>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</si>
  <si>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</si>
  <si>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</si>
  <si>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</si>
  <si>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</si>
  <si>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</si>
  <si>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</si>
  <si>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</si>
  <si>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</si>
  <si>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</si>
  <si>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</si>
  <si>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</si>
  <si>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</si>
  <si>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</si>
  <si>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</si>
  <si>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</si>
  <si>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</si>
  <si>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</si>
  <si>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</si>
  <si>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</si>
  <si>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</si>
  <si>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</si>
  <si>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</si>
  <si>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</si>
  <si>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</si>
  <si>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</si>
  <si>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</si>
  <si>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</si>
  <si>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</si>
  <si>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</si>
  <si>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</si>
  <si>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</si>
  <si>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</si>
  <si>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</si>
  <si>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</si>
  <si>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</si>
  <si>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</si>
  <si>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</si>
  <si>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</si>
  <si>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</si>
  <si>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</si>
  <si>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</si>
  <si>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</si>
  <si>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</si>
  <si>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</si>
  <si>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</si>
  <si>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</si>
  <si>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</si>
  <si>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</si>
  <si>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</si>
  <si>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</si>
  <si>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</si>
  <si>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</si>
  <si>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</si>
  <si>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</si>
  <si>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</si>
  <si>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</si>
  <si>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</si>
  <si>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</si>
  <si>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</si>
  <si>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</si>
  <si>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</si>
  <si>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</si>
  <si>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</si>
  <si>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</si>
  <si>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</si>
  <si>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</si>
  <si>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</si>
  <si>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</si>
  <si>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</si>
  <si>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</si>
  <si>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</si>
  <si>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</si>
  <si>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</si>
  <si>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</si>
  <si>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</si>
  <si>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</si>
  <si>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</si>
  <si>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</si>
  <si>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</si>
  <si>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</si>
  <si>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</si>
  <si>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</si>
  <si>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</si>
  <si>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</si>
  <si>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</si>
  <si>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</si>
  <si>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</si>
  <si>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</si>
  <si>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</si>
  <si>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</si>
  <si>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</si>
  <si>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</si>
  <si>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</si>
  <si>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</si>
  <si>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</si>
  <si>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</si>
  <si>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</si>
  <si>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</si>
  <si>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</si>
  <si>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</si>
  <si>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</si>
  <si>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</si>
  <si>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</si>
  <si>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</si>
  <si>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</si>
  <si>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</si>
  <si>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</si>
  <si>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</si>
  <si>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</si>
  <si>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</si>
  <si>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</si>
  <si>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</si>
  <si>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</si>
  <si>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</si>
  <si>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</si>
  <si>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</si>
  <si>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</si>
  <si>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</si>
  <si>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</si>
  <si>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</si>
  <si>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</si>
  <si>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</si>
  <si>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</si>
  <si>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</si>
  <si>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</si>
  <si>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</si>
  <si>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</si>
  <si>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</si>
  <si>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</si>
  <si>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</si>
  <si>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</si>
  <si>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</si>
  <si>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</si>
  <si>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</si>
  <si>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</si>
  <si>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</si>
  <si>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</si>
  <si>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</si>
  <si>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</si>
  <si>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</si>
  <si>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</si>
  <si>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</si>
  <si>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</si>
  <si>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</si>
  <si>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</si>
  <si>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</si>
  <si>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</si>
  <si>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</si>
  <si>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</si>
  <si>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</si>
  <si>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</si>
  <si>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</si>
  <si>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</si>
  <si>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</si>
  <si>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</si>
  <si>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</si>
  <si>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</si>
  <si>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</si>
  <si>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</si>
  <si>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</si>
  <si>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</si>
  <si>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</si>
  <si>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</si>
  <si>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</si>
  <si>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</si>
  <si>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</si>
  <si>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</si>
  <si>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</si>
  <si>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</si>
  <si>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</si>
  <si>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</si>
  <si>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</si>
  <si>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</si>
  <si>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</si>
  <si>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</si>
  <si>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</si>
  <si>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</si>
  <si>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</si>
  <si>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</si>
  <si>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</si>
  <si>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</si>
  <si>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</si>
  <si>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</si>
  <si>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</si>
  <si>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</si>
  <si>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</si>
  <si>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</si>
  <si>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</si>
  <si>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</si>
  <si>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</si>
  <si>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</si>
  <si>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</si>
  <si>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</si>
  <si>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</si>
  <si>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</si>
  <si>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</si>
  <si>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</si>
  <si>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</si>
  <si>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</si>
  <si>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</si>
  <si>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</si>
  <si>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</si>
  <si>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</si>
  <si>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</si>
  <si>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</si>
  <si>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</si>
  <si>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</si>
  <si>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</si>
  <si>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</si>
  <si>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</si>
  <si>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</si>
  <si>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</si>
  <si>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</si>
  <si>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</si>
  <si>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</si>
  <si>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</si>
  <si>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</si>
  <si>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</si>
  <si>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</si>
  <si>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</si>
  <si>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</si>
  <si>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</si>
  <si>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</si>
  <si>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</si>
  <si>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</si>
  <si>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</si>
  <si>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</si>
  <si>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</si>
  <si>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</si>
  <si>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</si>
  <si>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</si>
  <si>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</si>
  <si>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</si>
  <si>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</si>
  <si>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</si>
  <si>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</si>
  <si>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</si>
  <si>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</si>
  <si>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</si>
  <si>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</si>
  <si>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</si>
  <si>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</si>
  <si>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</si>
  <si>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</si>
  <si>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</si>
  <si>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</si>
  <si>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</si>
  <si>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</si>
  <si>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</si>
  <si>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</si>
  <si>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</si>
  <si>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</si>
  <si>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</si>
  <si>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</si>
  <si>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</si>
  <si>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</si>
  <si>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</si>
  <si>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</si>
  <si>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</si>
  <si>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</si>
  <si>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</si>
  <si>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</si>
  <si>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</si>
  <si>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</si>
  <si>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</si>
  <si>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</si>
  <si>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</si>
  <si>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</si>
  <si>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</si>
  <si>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</si>
  <si>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</si>
  <si>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</si>
  <si>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</si>
  <si>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</si>
  <si>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</si>
  <si>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</si>
  <si>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</si>
  <si>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</si>
  <si>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</si>
  <si>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</si>
  <si>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</si>
  <si>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</si>
  <si>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</si>
  <si>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</si>
  <si>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</si>
  <si>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</si>
  <si>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</si>
  <si>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</si>
  <si>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</si>
  <si>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</si>
  <si>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</si>
  <si>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</si>
  <si>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</si>
  <si>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</si>
  <si>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</si>
  <si>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</si>
  <si>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</si>
  <si>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</si>
  <si>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</si>
  <si>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</si>
  <si>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</si>
  <si>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</si>
  <si>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</si>
  <si>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</si>
  <si>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</si>
  <si>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</si>
  <si>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</si>
  <si>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</si>
  <si>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</si>
  <si>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</si>
  <si>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</si>
  <si>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</si>
  <si>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</si>
  <si>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</si>
  <si>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</si>
  <si>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</si>
  <si>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</si>
  <si>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</si>
  <si>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</si>
  <si>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</si>
  <si>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</si>
  <si>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</si>
  <si>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</si>
  <si>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</si>
  <si>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</si>
  <si>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</si>
  <si>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</si>
  <si>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</si>
  <si>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</si>
  <si>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</si>
  <si>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</si>
  <si>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</si>
  <si>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</si>
  <si>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</si>
  <si>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</si>
  <si>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</si>
  <si>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</si>
  <si>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</si>
  <si>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</si>
  <si>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</si>
  <si>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</si>
  <si>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</si>
  <si>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</si>
  <si>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</si>
  <si>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</si>
  <si>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</si>
  <si>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</si>
  <si>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</si>
  <si>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</si>
  <si>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</si>
  <si>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</si>
  <si>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</si>
  <si>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</si>
  <si>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</si>
  <si>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</si>
  <si>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</si>
  <si>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</si>
  <si>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</si>
  <si>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</si>
  <si>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</si>
  <si>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</si>
  <si>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</si>
  <si>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</si>
  <si>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</si>
  <si>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</si>
  <si>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</si>
  <si>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</si>
  <si>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</si>
  <si>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</si>
  <si>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</si>
  <si>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</si>
  <si>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</si>
  <si>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</si>
  <si>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</si>
  <si>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</si>
  <si>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</si>
  <si>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</si>
  <si>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</si>
  <si>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</si>
  <si>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</si>
  <si>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</si>
  <si>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</si>
  <si>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</si>
  <si>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</si>
  <si>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</si>
  <si>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</si>
  <si>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</si>
  <si>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</si>
  <si>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</si>
  <si>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</si>
  <si>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</si>
  <si>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</si>
  <si>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</si>
  <si>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</si>
  <si>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</si>
  <si>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</si>
  <si>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</si>
  <si>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</si>
  <si>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</si>
  <si>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</si>
  <si>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</si>
  <si>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</si>
  <si>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</si>
  <si>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</si>
  <si>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</si>
  <si>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</si>
  <si>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</si>
  <si>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</si>
  <si>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</si>
  <si>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</si>
  <si>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</si>
  <si>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</si>
  <si>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</si>
  <si>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</si>
  <si>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</si>
  <si>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</si>
  <si>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</si>
  <si>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</si>
  <si>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</si>
  <si>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</si>
  <si>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</si>
  <si>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</si>
  <si>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</si>
  <si>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</si>
  <si>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</si>
  <si>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</si>
  <si>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</si>
  <si>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</si>
  <si>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</si>
  <si>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</si>
  <si>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</si>
  <si>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</si>
  <si>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</si>
  <si>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</si>
  <si>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</si>
  <si>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</si>
  <si>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</si>
  <si>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</si>
  <si>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</si>
  <si>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</si>
  <si>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</si>
  <si>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</si>
  <si>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</si>
  <si>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</si>
  <si>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</si>
  <si>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</si>
  <si>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</si>
  <si>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</si>
  <si>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</si>
  <si>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</si>
  <si>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</si>
  <si>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</si>
  <si>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</si>
  <si>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</si>
  <si>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</si>
  <si>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</si>
  <si>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</si>
  <si>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</si>
  <si>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</si>
  <si>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</si>
  <si>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</si>
  <si>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</si>
  <si>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</si>
  <si>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</si>
  <si>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</si>
  <si>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</si>
  <si>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</si>
  <si>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</si>
  <si>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</si>
  <si>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</si>
  <si>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</si>
  <si>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</si>
  <si>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</si>
  <si>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</si>
  <si>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</si>
  <si>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</si>
  <si>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</si>
  <si>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</si>
  <si>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</si>
  <si>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</si>
  <si>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</si>
  <si>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</si>
  <si>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</si>
  <si>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</si>
  <si>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</si>
  <si>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</si>
  <si>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</si>
  <si>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</si>
  <si>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</si>
  <si>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</si>
  <si>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</si>
  <si>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</si>
  <si>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</si>
  <si>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</si>
  <si>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</si>
  <si>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</si>
  <si>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</si>
  <si>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</si>
  <si>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</si>
  <si>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</si>
  <si>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</si>
  <si>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</si>
  <si>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</si>
  <si>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</si>
  <si>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</si>
  <si>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</si>
  <si>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</si>
  <si>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</si>
  <si>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</si>
  <si>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</si>
  <si>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</si>
  <si>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</si>
  <si>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</si>
  <si>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</si>
  <si>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</si>
  <si>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</si>
  <si>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</si>
  <si>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</si>
  <si>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</si>
  <si>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</si>
  <si>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</si>
  <si>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</si>
  <si>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</si>
  <si>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</si>
  <si>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</si>
  <si>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</si>
  <si>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</si>
  <si>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</si>
  <si>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</si>
  <si>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</si>
  <si>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</si>
  <si>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</si>
  <si>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</si>
  <si>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</si>
  <si>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</si>
  <si>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</si>
  <si>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</si>
  <si>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</si>
  <si>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</si>
  <si>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</si>
  <si>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</si>
  <si>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</si>
  <si>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</si>
  <si>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</si>
  <si>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</si>
  <si>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</si>
  <si>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</si>
  <si>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</si>
  <si>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</si>
  <si>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</si>
  <si>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</si>
  <si>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</si>
  <si>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</si>
  <si>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</si>
  <si>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</si>
  <si>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</si>
  <si>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</si>
  <si>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</si>
  <si>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</si>
  <si>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</si>
  <si>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</si>
  <si>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</si>
  <si>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</si>
  <si>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</si>
  <si>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</si>
  <si>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</si>
  <si>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</si>
  <si>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</si>
  <si>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</si>
  <si>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</si>
  <si>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</si>
  <si>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</si>
  <si>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</si>
  <si>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</si>
  <si>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</si>
  <si>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</si>
  <si>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</si>
  <si>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</si>
  <si>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</si>
  <si>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</si>
  <si>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</si>
  <si>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</si>
  <si>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</si>
  <si>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</si>
  <si>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</si>
  <si>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</si>
  <si>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</si>
  <si>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</si>
  <si>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</si>
  <si>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</si>
  <si>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</si>
  <si>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</si>
  <si>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</si>
  <si>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</si>
  <si>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</si>
  <si>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</si>
  <si>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</si>
  <si>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</si>
  <si>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</si>
  <si>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</si>
  <si>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</si>
  <si>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</si>
  <si>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</si>
  <si>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</si>
  <si>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</si>
  <si>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</si>
  <si>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</si>
  <si>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</si>
  <si>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</si>
  <si>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</si>
  <si>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</si>
  <si>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</si>
  <si>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</si>
  <si>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</si>
  <si>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</si>
  <si>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</si>
  <si>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</si>
  <si>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</si>
  <si>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</si>
  <si>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</si>
  <si>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</si>
  <si>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</si>
  <si>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</si>
  <si>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</si>
  <si>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</si>
  <si>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</si>
  <si>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</si>
  <si>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</si>
  <si>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</si>
  <si>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</si>
  <si>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</si>
  <si>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</si>
  <si>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</si>
  <si>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</si>
  <si>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</si>
  <si>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</si>
  <si>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</si>
  <si>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</si>
  <si>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</si>
  <si>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</si>
  <si>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</si>
  <si>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</si>
  <si>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</si>
  <si>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</si>
  <si>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</si>
  <si>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</si>
  <si>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</si>
  <si>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</si>
  <si>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</si>
  <si>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</si>
  <si>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</si>
  <si>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</si>
  <si>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</si>
  <si>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</si>
  <si>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</si>
  <si>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</si>
  <si>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</si>
  <si>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</si>
  <si>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</si>
  <si>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</si>
  <si>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</si>
  <si>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</si>
  <si>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</si>
  <si>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</si>
  <si>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</si>
  <si>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</si>
  <si>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</si>
  <si>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</si>
  <si>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</si>
  <si>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</si>
  <si>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</si>
  <si>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</si>
  <si>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</si>
  <si>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</si>
  <si>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</si>
  <si>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</si>
  <si>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</si>
  <si>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</si>
  <si>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</si>
  <si>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</si>
  <si>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</si>
  <si>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</si>
  <si>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</si>
  <si>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</si>
  <si>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</si>
  <si>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</si>
  <si>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</si>
  <si>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</si>
  <si>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</si>
  <si>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</si>
  <si>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</si>
  <si>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</si>
  <si>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</si>
  <si>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</si>
  <si>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</si>
  <si>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</si>
  <si>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</si>
  <si>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</si>
  <si>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</si>
  <si>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</si>
  <si>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</si>
  <si>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</si>
  <si>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</si>
  <si>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</si>
  <si>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</si>
  <si>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</si>
  <si>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</si>
  <si>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</si>
  <si>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</si>
  <si>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</si>
  <si>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</si>
  <si>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</si>
  <si>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</si>
  <si>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</si>
  <si>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</si>
  <si>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</si>
  <si>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</si>
  <si>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</si>
  <si>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</si>
  <si>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</si>
  <si>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</si>
  <si>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</si>
  <si>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</si>
  <si>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</si>
  <si>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</si>
  <si>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</si>
  <si>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</si>
  <si>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</si>
  <si>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</si>
  <si>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</si>
  <si>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</si>
  <si>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</si>
  <si>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</si>
  <si>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</si>
  <si>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</si>
  <si>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</si>
  <si>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</si>
  <si>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</si>
  <si>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</si>
  <si>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</si>
  <si>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</si>
  <si>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</si>
  <si>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</si>
  <si>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</si>
  <si>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</si>
  <si>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</si>
  <si>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</si>
  <si>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</si>
  <si>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</si>
  <si>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</si>
  <si>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</si>
  <si>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</si>
  <si>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</si>
  <si>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</si>
  <si>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</si>
  <si>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</si>
  <si>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</si>
  <si>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</si>
  <si>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</si>
  <si>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</si>
  <si>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</si>
  <si>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</si>
  <si>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</si>
  <si>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</si>
  <si>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</si>
  <si>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</si>
  <si>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</si>
  <si>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</si>
  <si>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</si>
  <si>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</si>
  <si>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</si>
  <si>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</si>
  <si>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</si>
  <si>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</si>
  <si>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</si>
  <si>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</si>
  <si>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</si>
  <si>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</si>
  <si>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</si>
  <si>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</si>
  <si>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</si>
  <si>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</si>
  <si>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</si>
  <si>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</si>
  <si>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</si>
  <si>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</si>
  <si>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</si>
  <si>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</si>
  <si>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</si>
  <si>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</si>
  <si>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</si>
  <si>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</si>
  <si>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</si>
  <si>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</si>
  <si>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</si>
  <si>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</si>
  <si>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</si>
  <si>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</si>
  <si>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</si>
  <si>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</si>
  <si>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</si>
  <si>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</si>
  <si>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</si>
  <si>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</si>
  <si>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</si>
  <si>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</si>
  <si>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</si>
  <si>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</si>
  <si>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</si>
  <si>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</si>
  <si>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</si>
  <si>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</si>
  <si>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</si>
  <si>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</si>
  <si>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</si>
  <si>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</si>
  <si>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</si>
  <si>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</si>
  <si>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</si>
  <si>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</si>
  <si>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</si>
  <si>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</si>
  <si>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</si>
  <si>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</si>
  <si>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</si>
  <si>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</si>
  <si>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</si>
  <si>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</si>
  <si>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</si>
  <si>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</si>
  <si>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</si>
  <si>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</si>
  <si>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</si>
  <si>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</si>
  <si>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</si>
  <si>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</si>
  <si>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</si>
  <si>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</si>
  <si>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</si>
  <si>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</si>
  <si>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</si>
  <si>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</si>
  <si>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</si>
  <si>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</si>
  <si>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</si>
  <si>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</si>
  <si>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</si>
  <si>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</si>
  <si>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</si>
  <si>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</si>
  <si>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</si>
  <si>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</si>
  <si>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</si>
  <si>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</si>
  <si>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</si>
  <si>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</si>
  <si>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</si>
  <si>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</si>
  <si>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</si>
  <si>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</si>
  <si>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</si>
  <si>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</si>
  <si>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</si>
  <si>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</si>
  <si>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</si>
  <si>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</si>
  <si>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</si>
  <si>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</si>
  <si>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</si>
  <si>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</si>
  <si>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</si>
  <si>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</si>
  <si>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</si>
  <si>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</si>
  <si>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</si>
  <si>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</si>
  <si>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</si>
  <si>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</si>
  <si>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</si>
  <si>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</si>
  <si>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</si>
  <si>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</si>
  <si>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</si>
  <si>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</si>
  <si>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</si>
  <si>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</si>
  <si>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</si>
  <si>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</si>
  <si>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</si>
  <si>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</si>
  <si>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</si>
  <si>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</si>
  <si>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</si>
  <si>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</si>
  <si>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</si>
  <si>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</si>
  <si>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</si>
  <si>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</si>
  <si>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</si>
  <si>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</si>
  <si>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</si>
  <si>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</si>
  <si>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</si>
  <si>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</si>
  <si>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</si>
  <si>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</si>
  <si>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</si>
  <si>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</si>
  <si>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</si>
  <si>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</si>
  <si>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</si>
  <si>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</si>
  <si>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</si>
  <si>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</si>
  <si>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</si>
  <si>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</si>
  <si>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</si>
  <si>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</si>
  <si>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</si>
  <si>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</si>
  <si>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</si>
  <si>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</si>
  <si>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</si>
  <si>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</si>
  <si>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</si>
  <si>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</si>
  <si>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</si>
  <si>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</si>
  <si>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</si>
  <si>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</si>
  <si>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</si>
  <si>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</si>
  <si>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</si>
  <si>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</si>
  <si>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</si>
  <si>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</si>
  <si>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</si>
  <si>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</si>
  <si>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</si>
  <si>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</si>
  <si>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</si>
  <si>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</si>
  <si>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</si>
  <si>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</si>
  <si>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</si>
  <si>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</si>
  <si>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</si>
  <si>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</si>
  <si>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</si>
  <si>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</si>
  <si>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</si>
  <si>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</si>
  <si>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</si>
  <si>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</si>
  <si>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</si>
  <si>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</si>
  <si>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</si>
  <si>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</si>
  <si>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</si>
  <si>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</si>
  <si>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</si>
  <si>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</si>
  <si>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</si>
  <si>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</si>
  <si>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</si>
  <si>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</si>
  <si>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</si>
  <si>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</si>
  <si>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</si>
  <si>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</si>
  <si>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</si>
  <si>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</si>
  <si>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</si>
  <si>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</si>
  <si>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</si>
  <si>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</si>
  <si>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</si>
  <si>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</si>
  <si>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</si>
  <si>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</si>
  <si>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</si>
  <si>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</si>
  <si>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</si>
  <si>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</si>
  <si>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</si>
  <si>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</si>
  <si>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</si>
  <si>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</si>
  <si>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</si>
  <si>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</si>
  <si>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</si>
  <si>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</si>
  <si>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</si>
  <si>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</si>
  <si>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</si>
  <si>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</si>
  <si>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</si>
  <si>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</si>
  <si>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</si>
  <si>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</si>
  <si>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</si>
  <si>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</si>
  <si>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</si>
  <si>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</si>
  <si>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</si>
  <si>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</si>
  <si>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</si>
  <si>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</si>
  <si>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</si>
  <si>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</si>
  <si>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</si>
  <si>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</si>
  <si>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</si>
  <si>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</si>
  <si>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</si>
  <si>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</si>
  <si>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</si>
  <si>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</si>
  <si>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</si>
  <si>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</si>
  <si>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</si>
  <si>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</si>
  <si>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</si>
  <si>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</si>
  <si>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</si>
  <si>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</si>
  <si>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</si>
  <si>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</si>
  <si>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</si>
  <si>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</si>
  <si>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</si>
  <si>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</si>
  <si>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</si>
  <si>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</si>
  <si>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</si>
  <si>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</si>
  <si>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</si>
  <si>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</si>
  <si>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</si>
  <si>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</si>
  <si>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</si>
  <si>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</si>
  <si>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</si>
  <si>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</si>
  <si>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</si>
  <si>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</si>
  <si>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</si>
  <si>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</si>
  <si>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</si>
  <si>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</si>
  <si>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</si>
  <si>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</si>
  <si>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</si>
  <si>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</si>
  <si>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</si>
  <si>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</si>
  <si>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</si>
  <si>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</si>
  <si>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</si>
  <si>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</si>
  <si>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</si>
  <si>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</si>
  <si>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</si>
  <si>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</si>
  <si>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</si>
  <si>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</si>
  <si>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</si>
  <si>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</si>
  <si>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</si>
  <si>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</si>
  <si>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</si>
  <si>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</si>
  <si>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</si>
  <si>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</si>
  <si>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</si>
  <si>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</si>
  <si>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</si>
  <si>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</si>
  <si>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</si>
  <si>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</si>
  <si>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</si>
  <si>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</si>
  <si>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</si>
  <si>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</si>
  <si>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</si>
  <si>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</si>
  <si>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</si>
  <si>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</si>
  <si>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</si>
  <si>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</si>
  <si>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</si>
  <si>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</si>
  <si>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</si>
  <si>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</si>
  <si>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</si>
  <si>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</si>
  <si>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</si>
  <si>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</si>
  <si>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</si>
  <si>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</si>
  <si>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</si>
  <si>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</si>
  <si>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</si>
  <si>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</si>
  <si>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</si>
  <si>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</si>
  <si>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</si>
  <si>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</si>
  <si>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</si>
  <si>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</si>
  <si>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</si>
  <si>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</si>
  <si>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</si>
  <si>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</si>
  <si>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</si>
  <si>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</si>
  <si>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</si>
  <si>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</si>
  <si>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</si>
  <si>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</si>
  <si>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</si>
  <si>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</si>
  <si>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</si>
  <si>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</si>
  <si>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</si>
  <si>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</si>
  <si>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</si>
  <si>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</si>
  <si>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</si>
  <si>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</si>
  <si>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</si>
  <si>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</si>
  <si>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</si>
  <si>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</si>
  <si>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</si>
  <si>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</si>
  <si>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</si>
  <si>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</si>
  <si>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</si>
  <si>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</si>
  <si>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</si>
  <si>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</si>
  <si>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</si>
  <si>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</si>
  <si>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</si>
  <si>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</si>
  <si>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</si>
  <si>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</si>
  <si>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</si>
  <si>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</si>
  <si>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</si>
  <si>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</si>
  <si>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</si>
  <si>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</si>
  <si>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</si>
  <si>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</si>
  <si>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</si>
  <si>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</si>
  <si>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</si>
  <si>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</si>
  <si>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</si>
  <si>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</si>
  <si>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</si>
  <si>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</si>
  <si>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</si>
  <si>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</si>
  <si>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</si>
  <si>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</si>
  <si>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</si>
  <si>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</si>
  <si>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</si>
  <si>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</si>
  <si>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</si>
  <si>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</si>
  <si>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</si>
  <si>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</si>
  <si>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</si>
  <si>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</si>
  <si>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</si>
  <si>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</si>
  <si>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</si>
  <si>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</si>
  <si>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</si>
  <si>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</si>
  <si>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</si>
  <si>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</si>
  <si>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</si>
  <si>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</si>
  <si>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</si>
  <si>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</si>
  <si>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</si>
  <si>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</si>
  <si>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</si>
  <si>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</si>
  <si>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</si>
  <si>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</si>
  <si>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</si>
  <si>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</si>
  <si>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</si>
  <si>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</si>
  <si>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</si>
  <si>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</si>
  <si>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</si>
  <si>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</si>
  <si>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</si>
  <si>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</si>
  <si>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</si>
  <si>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</si>
  <si>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</si>
  <si>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</si>
  <si>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</si>
  <si>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</si>
  <si>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</si>
  <si>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</si>
  <si>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</si>
  <si>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</si>
  <si>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</si>
  <si>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</si>
  <si>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</si>
  <si>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</si>
  <si>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</si>
  <si>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</si>
  <si>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</si>
  <si>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</si>
  <si>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</si>
  <si>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</si>
  <si>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</si>
  <si>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</si>
  <si>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</si>
  <si>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</si>
  <si>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</si>
  <si>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</si>
  <si>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</si>
  <si>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</si>
  <si>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</si>
  <si>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</si>
  <si>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</si>
  <si>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</si>
  <si>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</si>
  <si>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</si>
  <si>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</si>
  <si>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</si>
  <si>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</si>
  <si>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</si>
  <si>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</si>
  <si>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</si>
  <si>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</si>
  <si>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</si>
  <si>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</si>
  <si>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</si>
  <si>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</si>
  <si>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</si>
  <si>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</si>
  <si>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</si>
  <si>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</si>
  <si>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</si>
  <si>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</si>
  <si>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</si>
  <si>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</si>
  <si>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</si>
  <si>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</si>
  <si>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</si>
  <si>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</si>
  <si>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</si>
  <si>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</si>
  <si>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</si>
  <si>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</si>
  <si>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</si>
  <si>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</si>
  <si>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</si>
  <si>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</si>
  <si>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</si>
  <si>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</si>
  <si>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</si>
  <si>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</si>
  <si>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</si>
  <si>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</si>
  <si>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</si>
  <si>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</si>
  <si>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</si>
  <si>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</si>
  <si>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</si>
  <si>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</si>
  <si>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</si>
  <si>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</si>
  <si>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</si>
  <si>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</si>
  <si>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</si>
  <si>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</si>
  <si>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</si>
  <si>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</si>
  <si>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</si>
  <si>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</si>
  <si>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</si>
  <si>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</si>
  <si>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</si>
  <si>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</si>
  <si>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</si>
  <si>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</si>
  <si>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</si>
  <si>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</si>
  <si>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</si>
  <si>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</si>
  <si>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</si>
  <si>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</si>
  <si>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</si>
  <si>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</si>
  <si>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</si>
  <si>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</si>
  <si>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</si>
  <si>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</si>
  <si>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</si>
  <si>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</si>
  <si>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</si>
  <si>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</si>
  <si>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</si>
  <si>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</si>
  <si>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</si>
  <si>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</si>
  <si>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</si>
  <si>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</si>
  <si>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</si>
  <si>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</si>
  <si>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</si>
  <si>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</si>
  <si>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</si>
  <si>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</si>
  <si>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</si>
  <si>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</si>
  <si>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</si>
  <si>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</si>
  <si>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</si>
  <si>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</si>
  <si>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</si>
  <si>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</si>
  <si>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</si>
  <si>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</si>
  <si>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</si>
  <si>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</si>
  <si>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</si>
  <si>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</si>
  <si>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</si>
  <si>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</si>
  <si>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</si>
  <si>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</si>
  <si>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</si>
  <si>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</si>
  <si>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</si>
  <si>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</si>
  <si>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</si>
  <si>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</si>
  <si>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</si>
  <si>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</si>
  <si>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</si>
  <si>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</si>
  <si>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</si>
  <si>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</si>
  <si>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</si>
  <si>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</si>
  <si>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</si>
  <si>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</si>
  <si>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</si>
  <si>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</si>
  <si>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</si>
  <si>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</si>
  <si>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</si>
  <si>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</si>
  <si>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</si>
  <si>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</si>
  <si>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</si>
  <si>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</si>
  <si>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</si>
  <si>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</si>
  <si>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</si>
  <si>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</si>
  <si>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</si>
  <si>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</si>
  <si>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</si>
  <si>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</si>
  <si>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</si>
  <si>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</si>
  <si>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</si>
  <si>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</si>
  <si>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</si>
  <si>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</si>
  <si>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</si>
  <si>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</si>
  <si>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</si>
  <si>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</si>
  <si>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</si>
  <si>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</si>
  <si>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</si>
  <si>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</si>
  <si>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</si>
  <si>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</si>
  <si>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</si>
  <si>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</si>
  <si>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</si>
  <si>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</si>
  <si>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</si>
  <si>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</si>
  <si>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</si>
  <si>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</si>
  <si>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</si>
  <si>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</si>
  <si>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</si>
  <si>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</si>
  <si>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</si>
  <si>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</si>
  <si>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</si>
  <si>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</si>
  <si>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</si>
  <si>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</si>
  <si>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</si>
  <si>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</si>
  <si>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</si>
  <si>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</si>
  <si>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</si>
  <si>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</si>
  <si>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</si>
  <si>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</si>
  <si>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</si>
  <si>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</si>
  <si>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</si>
  <si>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</si>
  <si>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</si>
  <si>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</si>
  <si>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</si>
  <si>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</si>
  <si>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</si>
  <si>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</si>
  <si>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</si>
  <si>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</si>
  <si>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</si>
  <si>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</si>
  <si>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</si>
  <si>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</si>
  <si>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</si>
  <si>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</si>
  <si>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</si>
  <si>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</si>
  <si>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</si>
  <si>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</si>
  <si>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</si>
  <si>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</si>
  <si>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</si>
  <si>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</si>
  <si>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</si>
  <si>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</si>
  <si>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</si>
  <si>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</si>
  <si>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</si>
  <si>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</si>
  <si>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</si>
  <si>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</si>
  <si>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</si>
  <si>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</si>
  <si>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</si>
  <si>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</si>
  <si>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</si>
  <si>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</si>
  <si>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</si>
  <si>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</si>
  <si>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</si>
  <si>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</si>
  <si>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</si>
  <si>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</si>
  <si>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</si>
  <si>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</si>
  <si>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</si>
  <si>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</si>
  <si>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</si>
  <si>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</si>
  <si>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</si>
  <si>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</si>
  <si>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</si>
  <si>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</si>
  <si>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</si>
  <si>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</si>
  <si>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</si>
  <si>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</si>
  <si>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</si>
  <si>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</si>
  <si>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</si>
  <si>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</si>
  <si>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</si>
  <si>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</si>
  <si>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</si>
  <si>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</si>
  <si>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</si>
  <si>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</si>
  <si>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</si>
  <si>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</si>
  <si>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</si>
  <si>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</si>
  <si>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</si>
  <si>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</si>
  <si>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</si>
  <si>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</si>
  <si>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</si>
  <si>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</si>
  <si>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</si>
  <si>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</si>
  <si>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</si>
  <si>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</si>
  <si>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</si>
  <si>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</si>
  <si>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</si>
  <si>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</si>
  <si>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</si>
  <si>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</si>
  <si>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</si>
  <si>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</si>
  <si>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</si>
  <si>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</si>
  <si>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</si>
  <si>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</si>
  <si>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</si>
  <si>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</si>
  <si>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</si>
  <si>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</si>
  <si>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</si>
  <si>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</si>
  <si>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</si>
  <si>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</si>
  <si>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</si>
  <si>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</si>
  <si>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</si>
  <si>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</si>
  <si>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</si>
  <si>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</si>
  <si>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</si>
  <si>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</si>
  <si>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</si>
  <si>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</si>
  <si>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</si>
  <si>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</si>
  <si>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</si>
  <si>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</si>
  <si>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</si>
  <si>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</si>
  <si>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</si>
  <si>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</si>
  <si>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</si>
  <si>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</si>
  <si>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</si>
  <si>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</si>
  <si>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</si>
  <si>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</si>
  <si>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</si>
  <si>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</si>
  <si>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</si>
  <si>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</si>
  <si>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</si>
  <si>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</si>
  <si>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</si>
  <si>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</si>
  <si>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</si>
  <si>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</si>
  <si>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</si>
  <si>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</si>
  <si>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</si>
  <si>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</si>
  <si>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</si>
  <si>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</si>
  <si>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</si>
  <si>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</si>
  <si>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</si>
  <si>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</si>
  <si>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</si>
  <si>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</si>
  <si>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</si>
  <si>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</si>
  <si>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</si>
  <si>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</si>
  <si>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</si>
  <si>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</si>
  <si>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</si>
  <si>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</si>
  <si>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</si>
  <si>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</si>
  <si>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</si>
  <si>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</si>
  <si>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</si>
  <si>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</si>
  <si>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</si>
  <si>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</si>
  <si>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</si>
  <si>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</si>
  <si>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</si>
  <si>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</si>
  <si>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</si>
  <si>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</si>
  <si>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</si>
  <si>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</si>
  <si>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</si>
  <si>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</si>
  <si>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</si>
  <si>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</si>
  <si>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</si>
  <si>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</si>
  <si>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</si>
  <si>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</si>
  <si>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</si>
  <si>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</si>
  <si>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</si>
  <si>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</si>
  <si>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</si>
  <si>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</si>
  <si>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</si>
  <si>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</si>
  <si>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</si>
  <si>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</si>
  <si>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</si>
  <si>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</si>
  <si>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</si>
  <si>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</si>
  <si>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</si>
  <si>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</si>
  <si>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</si>
  <si>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</si>
  <si>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</si>
  <si>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</si>
  <si>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</si>
  <si>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</si>
  <si>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</si>
  <si>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</si>
  <si>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</si>
  <si>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</si>
  <si>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</si>
  <si>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</si>
  <si>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</si>
  <si>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</si>
  <si>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</si>
  <si>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</si>
  <si>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</si>
  <si>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</si>
  <si>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</si>
  <si>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</si>
  <si>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</si>
  <si>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</si>
  <si>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</si>
  <si>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</si>
  <si>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</si>
  <si>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</si>
  <si>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</si>
  <si>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</si>
  <si>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</si>
  <si>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</si>
  <si>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</si>
  <si>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</si>
  <si>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</si>
  <si>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</si>
  <si>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</si>
  <si>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</si>
  <si>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</si>
  <si>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</si>
  <si>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</si>
  <si>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</si>
  <si>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</si>
  <si>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</si>
  <si>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</si>
  <si>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</si>
  <si>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</si>
  <si>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</si>
  <si>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</si>
  <si>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</si>
  <si>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</si>
  <si>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</si>
  <si>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</si>
  <si>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</si>
  <si>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</si>
  <si>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</si>
  <si>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</si>
  <si>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</si>
  <si>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</si>
  <si>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</si>
  <si>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</si>
  <si>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</si>
  <si>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</si>
  <si>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</si>
  <si>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</si>
  <si>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</si>
  <si>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</si>
  <si>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</si>
  <si>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</si>
  <si>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</si>
  <si>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</si>
  <si>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</si>
  <si>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</si>
  <si>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</si>
  <si>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</si>
  <si>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</si>
  <si>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</si>
  <si>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</si>
  <si>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</si>
  <si>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</si>
  <si>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</si>
  <si>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</si>
  <si>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</si>
  <si>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</si>
  <si>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</si>
  <si>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</si>
  <si>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</si>
  <si>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</si>
  <si>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</si>
  <si>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</si>
  <si>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</si>
  <si>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</si>
  <si>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</si>
  <si>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</si>
  <si>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</si>
  <si>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</si>
  <si>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</si>
  <si>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</si>
  <si>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</si>
  <si>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</si>
  <si>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</si>
  <si>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</si>
  <si>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</si>
  <si>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</si>
  <si>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</si>
  <si>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</si>
  <si>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</si>
  <si>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</si>
  <si>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</si>
  <si>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</si>
  <si>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</si>
  <si>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</si>
  <si>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</si>
  <si>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</si>
  <si>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</si>
  <si>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</si>
  <si>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</si>
  <si>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</si>
  <si>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</si>
  <si>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</si>
  <si>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</si>
  <si>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</si>
  <si>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</si>
  <si>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</si>
  <si>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</si>
  <si>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</si>
  <si>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</si>
  <si>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</si>
  <si>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</si>
  <si>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</si>
  <si>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</si>
  <si>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</si>
  <si>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</si>
  <si>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</si>
  <si>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</si>
  <si>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</si>
  <si>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</si>
  <si>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</si>
  <si>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</si>
  <si>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</si>
  <si>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</si>
  <si>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</si>
  <si>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</si>
  <si>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</si>
  <si>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</si>
  <si>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</si>
  <si>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</si>
  <si>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</si>
  <si>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</si>
  <si>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</si>
  <si>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</si>
  <si>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</si>
  <si>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</si>
  <si>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</si>
  <si>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</si>
  <si>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</si>
  <si>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</si>
  <si>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</si>
  <si>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</si>
  <si>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</si>
  <si>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</si>
  <si>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</si>
  <si>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</si>
  <si>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</si>
  <si>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</si>
  <si>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</si>
  <si>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</si>
  <si>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</si>
  <si>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</si>
  <si>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</si>
  <si>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</si>
  <si>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</si>
  <si>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</si>
  <si>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</si>
  <si>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</si>
  <si>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</si>
  <si>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</si>
  <si>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</si>
  <si>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</si>
  <si>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</si>
  <si>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</si>
  <si>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</si>
  <si>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</si>
  <si>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</si>
  <si>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</si>
  <si>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</si>
  <si>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</si>
  <si>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</si>
  <si>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</si>
  <si>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</si>
  <si>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</si>
  <si>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</si>
  <si>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</si>
  <si>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</si>
  <si>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</si>
  <si>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</si>
  <si>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</si>
  <si>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</si>
  <si>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</si>
  <si>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</si>
  <si>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</si>
  <si>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</si>
  <si>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</si>
  <si>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</si>
  <si>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</si>
  <si>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</si>
  <si>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</si>
  <si>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</si>
  <si>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</si>
  <si>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</si>
  <si>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</si>
  <si>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</si>
  <si>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</si>
  <si>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</si>
  <si>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</si>
  <si>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</si>
  <si>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</si>
  <si>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</si>
  <si>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</si>
  <si>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</si>
  <si>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</si>
  <si>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</si>
  <si>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</si>
  <si>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</si>
  <si>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</si>
  <si>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</si>
  <si>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</si>
  <si>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</si>
  <si>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</si>
  <si>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</si>
  <si>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</si>
  <si>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</si>
  <si>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</si>
  <si>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</si>
  <si>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</si>
  <si>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</si>
  <si>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</si>
  <si>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</si>
  <si>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</si>
  <si>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</si>
  <si>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</si>
  <si>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</si>
  <si>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</si>
  <si>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</si>
  <si>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</si>
  <si>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</si>
  <si>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</si>
  <si>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</si>
  <si>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</si>
  <si>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</si>
  <si>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</si>
  <si>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</si>
  <si>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</si>
  <si>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</si>
  <si>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</si>
  <si>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</si>
  <si>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</si>
  <si>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</si>
  <si>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</si>
  <si>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</si>
  <si>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</si>
  <si>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</si>
  <si>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</si>
  <si>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</si>
  <si>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</si>
  <si>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</si>
  <si>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</si>
  <si>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</si>
  <si>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</si>
  <si>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</si>
  <si>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</si>
  <si>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</si>
  <si>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</si>
  <si>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</si>
  <si>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</si>
  <si>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</si>
  <si>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</si>
  <si>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</si>
  <si>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</si>
  <si>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</si>
  <si>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</si>
  <si>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</si>
  <si>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</si>
  <si>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</si>
  <si>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</si>
  <si>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</si>
  <si>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</si>
  <si>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</si>
  <si>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</si>
  <si>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</si>
  <si>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</si>
  <si>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</si>
  <si>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</si>
  <si>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</si>
  <si>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</si>
  <si>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</si>
  <si>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</si>
  <si>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</si>
  <si>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</si>
  <si>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</si>
  <si>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</si>
  <si>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</si>
  <si>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</si>
  <si>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</si>
  <si>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</si>
  <si>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</si>
  <si>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</si>
  <si>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</si>
  <si>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</si>
  <si>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</si>
  <si>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</si>
  <si>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</si>
  <si>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</si>
  <si>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</si>
  <si>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</si>
  <si>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</si>
  <si>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</si>
  <si>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</si>
  <si>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</si>
  <si>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</si>
  <si>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</si>
  <si>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</si>
  <si>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</si>
  <si>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</si>
  <si>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</si>
  <si>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</si>
  <si>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</si>
  <si>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</si>
  <si>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</si>
  <si>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</si>
  <si>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</si>
  <si>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</si>
  <si>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</si>
  <si>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</si>
  <si>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</si>
  <si>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</si>
  <si>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</si>
  <si>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</si>
  <si>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</si>
  <si>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</si>
  <si>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</si>
  <si>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</si>
  <si>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</si>
  <si>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</si>
  <si>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</si>
  <si>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</si>
  <si>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</si>
  <si>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</si>
  <si>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</si>
  <si>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</si>
  <si>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</si>
  <si>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</si>
  <si>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</si>
  <si>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</si>
  <si>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</si>
  <si>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</si>
  <si>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</si>
  <si>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</si>
  <si>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</si>
  <si>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</si>
  <si>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</si>
  <si>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</si>
  <si>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</si>
  <si>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</si>
  <si>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</si>
  <si>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</si>
  <si>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</si>
  <si>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</si>
  <si>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</si>
  <si>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</si>
  <si>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</si>
  <si>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</si>
  <si>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</si>
  <si>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</si>
  <si>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</si>
  <si>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</si>
  <si>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</si>
  <si>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</si>
  <si>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</si>
  <si>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</si>
  <si>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</si>
  <si>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</si>
  <si>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</si>
  <si>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</si>
  <si>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</si>
  <si>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</si>
  <si>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</si>
  <si>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</si>
  <si>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</si>
  <si>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</si>
  <si>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</si>
  <si>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</si>
  <si>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</si>
  <si>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</si>
  <si>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</si>
  <si>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</si>
  <si>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</si>
  <si>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</si>
  <si>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</si>
  <si>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</si>
  <si>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</si>
  <si>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</si>
  <si>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</si>
  <si>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</si>
  <si>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</si>
  <si>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</si>
  <si>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</si>
  <si>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</si>
  <si>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</si>
  <si>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</si>
  <si>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</si>
  <si>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</si>
  <si>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</si>
  <si>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</si>
  <si>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</si>
  <si>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</si>
  <si>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</si>
  <si>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</si>
  <si>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</si>
  <si>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</si>
  <si>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</si>
  <si>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</si>
  <si>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</si>
  <si>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</si>
  <si>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</si>
  <si>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</si>
  <si>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</si>
  <si>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</si>
  <si>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</si>
  <si>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</si>
  <si>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</si>
  <si>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</si>
  <si>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</si>
  <si>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</si>
  <si>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</si>
  <si>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</si>
  <si>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</si>
  <si>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</si>
  <si>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</si>
  <si>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</si>
  <si>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</si>
  <si>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</si>
  <si>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</si>
  <si>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</si>
  <si>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</si>
  <si>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</si>
  <si>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</si>
  <si>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</si>
  <si>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</si>
  <si>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</si>
  <si>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</si>
  <si>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</si>
  <si>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</si>
  <si>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</si>
  <si>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</si>
  <si>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</si>
  <si>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</si>
  <si>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</si>
  <si>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</si>
  <si>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</si>
  <si>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</si>
  <si>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</si>
  <si>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</si>
  <si>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</si>
  <si>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</si>
  <si>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</si>
  <si>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</si>
  <si>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</si>
  <si>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</si>
  <si>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</si>
  <si>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</si>
  <si>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</si>
  <si>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</si>
  <si>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</si>
  <si>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</si>
  <si>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</si>
  <si>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</si>
  <si>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</si>
  <si>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</si>
  <si>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</si>
  <si>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</si>
  <si>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</si>
  <si>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</si>
  <si>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</si>
  <si>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</si>
  <si>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</si>
  <si>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</si>
  <si>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</si>
  <si>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</si>
  <si>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</si>
  <si>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</si>
  <si>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</si>
  <si>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</si>
  <si>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</si>
  <si>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</si>
  <si>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</si>
  <si>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</si>
  <si>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</si>
  <si>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</si>
  <si>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</si>
  <si>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</si>
  <si>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</si>
  <si>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</si>
  <si>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</si>
  <si>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</si>
  <si>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</si>
  <si>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</si>
  <si>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</si>
  <si>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</si>
  <si>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</si>
  <si>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</si>
  <si>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</si>
  <si>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</si>
  <si>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</si>
  <si>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</si>
  <si>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</si>
  <si>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</si>
  <si>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</si>
  <si>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</si>
  <si>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</si>
  <si>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</si>
  <si>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</si>
  <si>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</si>
  <si>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</si>
  <si>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</si>
  <si>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</si>
  <si>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</si>
  <si>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</si>
  <si>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</si>
  <si>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</si>
  <si>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</si>
  <si>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</si>
  <si>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</si>
  <si>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</si>
  <si>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</si>
  <si>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</si>
  <si>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</si>
  <si>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</si>
  <si>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</si>
  <si>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</si>
  <si>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</si>
  <si>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</si>
  <si>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</si>
  <si>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</si>
  <si>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</si>
  <si>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</si>
  <si>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</si>
  <si>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</si>
  <si>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</si>
  <si>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</si>
  <si>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</si>
  <si>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</si>
  <si>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</si>
  <si>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</si>
  <si>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</si>
  <si>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</si>
  <si>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</si>
  <si>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</si>
  <si>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</si>
  <si>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</si>
  <si>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</si>
  <si>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</si>
  <si>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</si>
  <si>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</si>
  <si>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</si>
  <si>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</si>
  <si>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</si>
  <si>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</si>
  <si>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</si>
  <si>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</si>
  <si>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</si>
  <si>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</si>
  <si>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</si>
  <si>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</si>
  <si>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</si>
  <si>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</si>
  <si>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</si>
  <si>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</si>
  <si>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</si>
  <si>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</si>
  <si>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</si>
  <si>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</si>
  <si>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</si>
  <si>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</si>
  <si>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</si>
  <si>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</si>
  <si>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</si>
  <si>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</si>
  <si>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</si>
  <si>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</si>
  <si>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</si>
  <si>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</si>
  <si>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</si>
  <si>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</si>
  <si>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</si>
  <si>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</si>
  <si>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</si>
  <si>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</si>
  <si>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</si>
  <si>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</si>
  <si>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</si>
  <si>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</si>
  <si>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</si>
  <si>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</si>
  <si>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</si>
  <si>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</si>
  <si>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</si>
  <si>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</si>
  <si>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</si>
  <si>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</si>
  <si>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</si>
  <si>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</si>
  <si>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</si>
  <si>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</si>
  <si>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</si>
  <si>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</si>
  <si>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</si>
  <si>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</si>
  <si>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</si>
  <si>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</si>
  <si>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</si>
  <si>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</si>
  <si>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</si>
  <si>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</si>
  <si>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</si>
  <si>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</si>
  <si>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</si>
  <si>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</si>
  <si>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</si>
  <si>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</si>
  <si>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</si>
  <si>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</si>
  <si>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</si>
  <si>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</si>
  <si>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</si>
  <si>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</si>
  <si>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</si>
  <si>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</si>
  <si>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</si>
  <si>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</si>
  <si>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</si>
  <si>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</si>
  <si>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</si>
  <si>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</si>
  <si>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</si>
  <si>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</si>
  <si>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</si>
  <si>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</si>
  <si>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</si>
  <si>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</si>
  <si>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</si>
  <si>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</si>
  <si>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</si>
  <si>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</si>
  <si>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</si>
  <si>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</si>
  <si>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</si>
  <si>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</si>
  <si>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</si>
  <si>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</si>
  <si>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</si>
  <si>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</si>
  <si>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</si>
  <si>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</si>
  <si>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</si>
  <si>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</si>
  <si>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</si>
  <si>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</si>
  <si>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</si>
  <si>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</si>
  <si>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</si>
  <si>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</si>
  <si>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</si>
  <si>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</si>
  <si>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</si>
  <si>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</si>
  <si>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</si>
  <si>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</si>
  <si>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</si>
  <si>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</si>
  <si>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</si>
  <si>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</si>
  <si>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</si>
  <si>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</si>
  <si>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</si>
  <si>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</si>
  <si>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</si>
  <si>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</si>
  <si>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</si>
  <si>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</si>
  <si>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</si>
  <si>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</si>
  <si>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</si>
  <si>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</si>
  <si>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</si>
  <si>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</si>
  <si>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</si>
  <si>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</si>
  <si>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</si>
  <si>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</si>
  <si>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</si>
  <si>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</si>
  <si>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</si>
  <si>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</si>
  <si>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</si>
  <si>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</si>
  <si>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</si>
  <si>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</si>
  <si>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</si>
  <si>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</si>
  <si>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</si>
  <si>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</si>
  <si>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</si>
  <si>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</si>
  <si>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</si>
  <si>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</si>
  <si>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</si>
  <si>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</si>
  <si>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</si>
  <si>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</si>
  <si>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</si>
  <si>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</si>
  <si>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</si>
  <si>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</si>
  <si>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</si>
  <si>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</si>
  <si>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</si>
  <si>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</si>
  <si>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</si>
  <si>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</si>
  <si>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</si>
  <si>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</si>
  <si>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</si>
  <si>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</si>
  <si>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</si>
  <si>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</si>
  <si>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</si>
  <si>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</si>
  <si>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</si>
  <si>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</si>
  <si>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</si>
  <si>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</si>
  <si>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</si>
  <si>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</si>
  <si>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</si>
  <si>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</si>
  <si>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</si>
  <si>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</si>
  <si>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</si>
  <si>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</si>
  <si>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</si>
  <si>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</si>
  <si>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</si>
  <si>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</si>
  <si>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</si>
  <si>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</si>
  <si>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</si>
  <si>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</si>
  <si>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</si>
  <si>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</si>
  <si>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</si>
  <si>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</si>
  <si>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</si>
  <si>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</si>
  <si>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</si>
  <si>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</si>
  <si>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</si>
  <si>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</si>
  <si>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</si>
  <si>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</si>
  <si>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</si>
  <si>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</si>
  <si>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</si>
  <si>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</si>
  <si>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</si>
  <si>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</si>
  <si>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</si>
  <si>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</si>
  <si>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</si>
  <si>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</si>
  <si>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</si>
  <si>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</si>
  <si>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</si>
  <si>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</si>
  <si>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</si>
  <si>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</si>
  <si>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</si>
  <si>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</si>
  <si>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</si>
  <si>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</si>
  <si>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</si>
  <si>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</si>
  <si>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</si>
  <si>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</si>
  <si>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</si>
  <si>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</si>
  <si>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</si>
  <si>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</si>
  <si>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</si>
  <si>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</si>
  <si>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</si>
  <si>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</si>
  <si>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</si>
  <si>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</si>
  <si>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</si>
  <si>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</si>
  <si>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</si>
  <si>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</si>
  <si>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</si>
  <si>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</si>
  <si>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</si>
  <si>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</si>
  <si>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</si>
  <si>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</si>
  <si>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</si>
  <si>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</si>
  <si>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</si>
  <si>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</si>
  <si>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</si>
  <si>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</si>
  <si>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</si>
  <si>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</si>
  <si>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</si>
  <si>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</si>
  <si>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</si>
  <si>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</si>
  <si>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</si>
  <si>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</si>
  <si>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</si>
  <si>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</si>
  <si>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</si>
  <si>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</si>
  <si>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</si>
  <si>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</si>
  <si>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</si>
  <si>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</si>
  <si>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</si>
  <si>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</si>
  <si>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</si>
  <si>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</si>
  <si>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</si>
  <si>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</si>
  <si>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</si>
  <si>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</si>
  <si>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</si>
  <si>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</si>
  <si>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</si>
  <si>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</si>
  <si>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</si>
  <si>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</si>
  <si>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</si>
  <si>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</si>
  <si>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</si>
  <si>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</si>
  <si>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</si>
  <si>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</si>
  <si>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</si>
  <si>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</si>
  <si>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</si>
  <si>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</si>
  <si>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</si>
  <si>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</si>
  <si>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</si>
  <si>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</si>
  <si>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</si>
  <si>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</si>
  <si>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</si>
  <si>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</si>
  <si>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</si>
  <si>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</si>
  <si>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</si>
  <si>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</si>
  <si>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</si>
  <si>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</si>
  <si>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</si>
  <si>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</si>
  <si>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</si>
  <si>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</si>
  <si>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</si>
  <si>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</si>
  <si>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</si>
  <si>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</si>
  <si>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</si>
  <si>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</si>
  <si>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</si>
  <si>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</si>
  <si>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</si>
  <si>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</si>
  <si>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</si>
  <si>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</si>
  <si>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</si>
  <si>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</si>
  <si>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</si>
  <si>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</si>
  <si>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</si>
  <si>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</si>
  <si>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</si>
  <si>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</si>
  <si>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</si>
  <si>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</si>
  <si>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</si>
  <si>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</si>
  <si>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</si>
  <si>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</si>
  <si>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</si>
  <si>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</si>
  <si>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</si>
  <si>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</si>
  <si>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</si>
  <si>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</si>
  <si>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</si>
  <si>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</si>
  <si>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</si>
  <si>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</si>
  <si>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</si>
  <si>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</si>
  <si>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</si>
  <si>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</si>
  <si>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</si>
  <si>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</si>
  <si>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</si>
  <si>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</si>
  <si>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</si>
  <si>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</si>
  <si>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</si>
  <si>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</si>
  <si>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</si>
  <si>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</si>
  <si>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</si>
  <si>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</si>
  <si>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</si>
  <si>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</si>
  <si>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</si>
  <si>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</si>
  <si>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</si>
  <si>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</si>
  <si>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</si>
  <si>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</si>
  <si>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</si>
  <si>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</si>
  <si>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</si>
  <si>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</si>
  <si>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</si>
  <si>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</si>
  <si>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</si>
  <si>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</si>
  <si>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</si>
  <si>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</si>
  <si>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</si>
  <si>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</si>
  <si>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</si>
  <si>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</si>
  <si>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</si>
  <si>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</si>
  <si>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</si>
  <si>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</si>
  <si>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</si>
  <si>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</si>
  <si>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</si>
  <si>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</si>
  <si>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</si>
  <si>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</si>
  <si>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</si>
  <si>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</si>
  <si>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</si>
  <si>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</si>
  <si>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</si>
  <si>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</si>
  <si>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</si>
  <si>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</si>
  <si>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</si>
  <si>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</si>
  <si>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</si>
  <si>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</si>
  <si>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</si>
  <si>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</si>
  <si>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</si>
  <si>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</si>
  <si>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</si>
  <si>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</si>
  <si>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</si>
  <si>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</si>
  <si>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</si>
  <si>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</si>
  <si>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</si>
  <si>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</si>
  <si>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</si>
  <si>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</si>
  <si>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</si>
  <si>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</si>
  <si>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</si>
  <si>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</si>
  <si>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</si>
  <si>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</si>
  <si>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</si>
  <si>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</si>
  <si>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</si>
  <si>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</si>
  <si>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</si>
  <si>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</si>
  <si>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</si>
  <si>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</si>
  <si>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</si>
  <si>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</si>
  <si>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</si>
  <si>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</si>
  <si>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</si>
  <si>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</si>
  <si>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</si>
  <si>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</si>
  <si>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</si>
  <si>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</si>
  <si>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</si>
  <si>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</si>
  <si>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</si>
  <si>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</si>
  <si>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</si>
  <si>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</si>
  <si>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</si>
  <si>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</si>
  <si>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</si>
  <si>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</si>
  <si>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</si>
  <si>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</si>
  <si>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</si>
  <si>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</si>
  <si>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</si>
  <si>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</si>
  <si>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</si>
  <si>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</si>
  <si>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</si>
  <si>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</si>
  <si>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</si>
  <si>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</si>
  <si>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</si>
  <si>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</si>
  <si>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</si>
  <si>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</si>
  <si>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</si>
  <si>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</si>
  <si>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</si>
  <si>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</si>
  <si>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</si>
  <si>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</si>
  <si>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</si>
  <si>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</si>
  <si>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</si>
  <si>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</si>
  <si>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</si>
  <si>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</si>
  <si>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</si>
  <si>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</si>
  <si>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</si>
  <si>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</si>
  <si>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</si>
  <si>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</si>
  <si>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</si>
  <si>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</si>
  <si>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</si>
  <si>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</si>
  <si>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</si>
  <si>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</si>
  <si>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</si>
  <si>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</si>
  <si>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</si>
  <si>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</si>
  <si>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</si>
  <si>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</si>
  <si>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</si>
  <si>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</si>
  <si>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</si>
  <si>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</si>
  <si>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</si>
  <si>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</si>
  <si>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</si>
  <si>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</si>
  <si>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</si>
  <si>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</si>
  <si>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</si>
  <si>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</si>
  <si>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</si>
  <si>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</si>
  <si>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</si>
  <si>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</si>
  <si>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</si>
  <si>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</si>
  <si>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</si>
  <si>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</si>
  <si>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</si>
  <si>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</si>
  <si>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</si>
  <si>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</si>
  <si>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</si>
  <si>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</si>
  <si>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</si>
  <si>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</si>
  <si>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</si>
  <si>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</si>
  <si>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</si>
  <si>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</si>
  <si>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</si>
  <si>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</si>
  <si>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</si>
  <si>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</si>
  <si>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</si>
  <si>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</si>
  <si>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</si>
  <si>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</si>
  <si>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</si>
  <si>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</si>
  <si>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</si>
  <si>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</si>
  <si>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</si>
  <si>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</si>
  <si>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</si>
  <si>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</si>
  <si>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</si>
  <si>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</si>
  <si>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</si>
  <si>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</si>
  <si>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</si>
  <si>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</si>
  <si>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</si>
  <si>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</si>
  <si>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</si>
  <si>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</si>
  <si>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</si>
  <si>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</si>
  <si>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</si>
  <si>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</si>
  <si>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</si>
  <si>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</si>
  <si>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</si>
  <si>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</si>
  <si>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</si>
  <si>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</si>
  <si>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</si>
  <si>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</si>
  <si>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</si>
  <si>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</si>
  <si>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</si>
  <si>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</si>
  <si>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</si>
  <si>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</si>
  <si>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</si>
  <si>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</si>
  <si>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</si>
  <si>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</si>
  <si>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</si>
  <si>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</si>
  <si>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</si>
  <si>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</si>
  <si>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</si>
  <si>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</si>
  <si>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</si>
  <si>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</si>
  <si>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</si>
  <si>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</si>
  <si>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</si>
  <si>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</si>
  <si>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</si>
  <si>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</si>
  <si>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</si>
  <si>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</si>
  <si>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</si>
  <si>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</si>
  <si>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</si>
  <si>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</si>
  <si>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</si>
  <si>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</si>
  <si>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</si>
  <si>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</si>
  <si>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</si>
  <si>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</si>
  <si>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</si>
  <si>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</si>
  <si>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</si>
  <si>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</si>
  <si>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</si>
  <si>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</si>
  <si>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</si>
  <si>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</si>
  <si>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</si>
  <si>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</si>
  <si>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</si>
  <si>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</si>
  <si>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</si>
  <si>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</si>
  <si>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</si>
  <si>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</si>
  <si>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</si>
  <si>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</si>
  <si>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</si>
  <si>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</si>
  <si>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</si>
  <si>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</si>
  <si>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</si>
  <si>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</si>
  <si>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</si>
  <si>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</si>
  <si>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</si>
  <si>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</si>
  <si>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</si>
  <si>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</si>
  <si>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</si>
  <si>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</si>
  <si>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</si>
  <si>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</si>
  <si>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</si>
  <si>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</si>
  <si>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</si>
  <si>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</si>
  <si>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</si>
  <si>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</si>
  <si>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</si>
  <si>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</si>
  <si>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</si>
  <si>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</si>
  <si>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</si>
  <si>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</si>
  <si>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</si>
  <si>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</si>
  <si>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</si>
  <si>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</si>
  <si>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</si>
  <si>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</si>
  <si>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</si>
  <si>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</si>
  <si>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</si>
  <si>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</si>
  <si>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</si>
  <si>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</si>
  <si>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</si>
  <si>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</si>
  <si>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</si>
  <si>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</si>
  <si>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</si>
  <si>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</si>
  <si>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</si>
  <si>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</si>
  <si>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</si>
  <si>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</si>
  <si>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</si>
  <si>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</si>
  <si>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</si>
  <si>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</si>
  <si>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</si>
  <si>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</si>
  <si>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</si>
  <si>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</si>
  <si>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</si>
  <si>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</si>
  <si>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</si>
  <si>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</si>
  <si>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</si>
  <si>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</si>
  <si>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</si>
  <si>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</si>
  <si>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</si>
  <si>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</si>
  <si>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</si>
  <si>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</si>
  <si>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</si>
  <si>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</si>
  <si>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</si>
  <si>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</si>
  <si>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</si>
  <si>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</si>
  <si>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</si>
  <si>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</si>
  <si>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</si>
  <si>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</si>
  <si>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</si>
  <si>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</si>
  <si>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</si>
  <si>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</si>
  <si>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</si>
  <si>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</si>
  <si>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</si>
  <si>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</si>
  <si>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</si>
  <si>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</si>
  <si>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</si>
  <si>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</si>
  <si>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</si>
  <si>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</si>
  <si>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</si>
  <si>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</si>
  <si>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</si>
  <si>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</si>
  <si>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</si>
  <si>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</si>
  <si>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</si>
  <si>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</si>
  <si>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</si>
  <si>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</si>
  <si>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</si>
  <si>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</si>
  <si>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</si>
  <si>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</si>
  <si>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</si>
  <si>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</si>
  <si>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</si>
  <si>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</si>
  <si>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</si>
  <si>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</si>
  <si>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</si>
  <si>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</si>
  <si>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</si>
  <si>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</si>
  <si>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</si>
  <si>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</si>
  <si>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</si>
  <si>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</si>
  <si>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</si>
  <si>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</si>
  <si>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</si>
  <si>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</si>
  <si>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</si>
  <si>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</si>
  <si>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</si>
  <si>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</si>
  <si>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</si>
  <si>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</si>
  <si>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</si>
  <si>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</si>
  <si>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</si>
  <si>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</si>
  <si>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</si>
  <si>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</si>
  <si>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</si>
  <si>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</si>
  <si>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</si>
  <si>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</si>
  <si>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</si>
  <si>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</si>
  <si>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</si>
  <si>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</si>
  <si>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</si>
  <si>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</si>
  <si>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</si>
  <si>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</si>
  <si>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</si>
  <si>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</si>
  <si>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</si>
  <si>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</si>
  <si>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</si>
  <si>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</si>
  <si>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</si>
  <si>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</si>
  <si>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</si>
  <si>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</si>
  <si>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</si>
  <si>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</si>
  <si>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</si>
  <si>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</si>
  <si>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</si>
  <si>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</si>
  <si>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</si>
  <si>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</si>
  <si>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</si>
  <si>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</si>
  <si>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</si>
  <si>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</si>
  <si>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</si>
  <si>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</si>
  <si>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</si>
  <si>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</si>
  <si>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</si>
  <si>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</si>
  <si>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</si>
  <si>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</si>
  <si>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</si>
  <si>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</si>
  <si>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</si>
  <si>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</si>
  <si>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</si>
  <si>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</si>
  <si>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</si>
  <si>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</si>
  <si>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</si>
  <si>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</si>
  <si>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</si>
  <si>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</si>
  <si>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</si>
  <si>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</si>
  <si>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</si>
  <si>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</si>
  <si>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</si>
  <si>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</si>
  <si>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</si>
  <si>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</si>
  <si>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</si>
  <si>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</si>
  <si>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</si>
  <si>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</si>
  <si>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</si>
  <si>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</si>
  <si>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</si>
  <si>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</si>
  <si>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</si>
  <si>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</si>
  <si>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</si>
  <si>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</si>
  <si>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</si>
  <si>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</si>
  <si>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</si>
  <si>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</si>
  <si>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</si>
  <si>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</si>
  <si>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</si>
  <si>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</si>
  <si>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</si>
  <si>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</si>
  <si>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</si>
  <si>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</si>
  <si>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</si>
  <si>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</si>
  <si>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</si>
  <si>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</si>
  <si>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</si>
  <si>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</si>
  <si>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</si>
  <si>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</si>
  <si>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</si>
  <si>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</si>
  <si>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</si>
  <si>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</si>
  <si>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</si>
  <si>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</si>
  <si>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</si>
  <si>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</si>
  <si>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</si>
  <si>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</si>
  <si>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</si>
  <si>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</si>
  <si>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</si>
  <si>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</si>
  <si>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</si>
  <si>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</si>
  <si>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</si>
  <si>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</si>
  <si>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</si>
  <si>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</si>
  <si>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</si>
  <si>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</si>
  <si>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</si>
  <si>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</si>
  <si>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</si>
  <si>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</si>
  <si>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</si>
  <si>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</si>
  <si>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</si>
  <si>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</si>
  <si>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</si>
  <si>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</si>
  <si>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</si>
  <si>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</si>
  <si>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</si>
  <si>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</si>
  <si>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</si>
  <si>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</si>
  <si>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</si>
  <si>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</si>
  <si>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</si>
  <si>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</si>
  <si>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</si>
  <si>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</si>
  <si>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</si>
  <si>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</si>
  <si>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</si>
  <si>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</si>
  <si>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</si>
  <si>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</si>
  <si>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</si>
  <si>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</si>
  <si>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</si>
  <si>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</si>
  <si>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</si>
  <si>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</si>
  <si>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</si>
  <si>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</si>
  <si>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</si>
  <si>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</si>
  <si>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</si>
  <si>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</si>
  <si>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</si>
  <si>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</si>
  <si>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</si>
  <si>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</si>
  <si>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</si>
  <si>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</si>
  <si>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</si>
  <si>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</si>
  <si>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</si>
  <si>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</si>
  <si>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</si>
  <si>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</si>
  <si>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</si>
  <si>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</si>
  <si>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</si>
  <si>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</si>
  <si>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</si>
  <si>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</si>
  <si>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</si>
  <si>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</si>
  <si>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</si>
  <si>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</si>
  <si>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</si>
  <si>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</si>
  <si>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</si>
  <si>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</si>
  <si>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</si>
  <si>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</si>
  <si>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</si>
  <si>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</si>
  <si>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</si>
  <si>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</si>
  <si>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</si>
  <si>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</si>
  <si>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</si>
  <si>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</si>
  <si>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</si>
  <si>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</si>
  <si>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</si>
  <si>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</si>
  <si>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</si>
  <si>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</si>
  <si>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</si>
  <si>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</si>
  <si>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</si>
  <si>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</si>
  <si>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</si>
  <si>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</si>
  <si>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</si>
  <si>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</si>
  <si>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</si>
  <si>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</si>
  <si>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</si>
  <si>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</si>
  <si>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</si>
  <si>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</si>
  <si>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</si>
  <si>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</si>
  <si>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</si>
  <si>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</si>
  <si>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</si>
  <si>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</si>
  <si>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</si>
  <si>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</si>
  <si>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</si>
  <si>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</si>
  <si>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</si>
  <si>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</si>
  <si>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</si>
  <si>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</si>
  <si>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</si>
  <si>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</si>
  <si>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</si>
  <si>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</si>
  <si>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</si>
  <si>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</si>
  <si>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</si>
  <si>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</si>
  <si>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</si>
  <si>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</si>
  <si>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</si>
  <si>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</si>
  <si>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</si>
  <si>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</si>
  <si>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</si>
  <si>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</si>
  <si>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</si>
  <si>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</si>
  <si>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</si>
  <si>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</si>
  <si>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</si>
  <si>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</si>
  <si>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</si>
  <si>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</si>
  <si>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</si>
  <si>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</si>
  <si>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</si>
  <si>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</si>
  <si>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</si>
  <si>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</si>
  <si>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</si>
  <si>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</si>
  <si>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</si>
  <si>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</si>
  <si>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</si>
  <si>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</si>
  <si>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</si>
  <si>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</si>
  <si>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</si>
  <si>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</si>
  <si>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</si>
  <si>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</si>
  <si>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</si>
  <si>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</si>
  <si>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</si>
  <si>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</si>
  <si>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</si>
  <si>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</si>
  <si>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</si>
  <si>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</si>
  <si>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</si>
  <si>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</si>
  <si>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</si>
  <si>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</si>
  <si>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</si>
  <si>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</si>
  <si>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</si>
  <si>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</si>
  <si>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</si>
  <si>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</si>
  <si>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</si>
  <si>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</si>
  <si>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</si>
  <si>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</si>
  <si>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</si>
  <si>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</si>
  <si>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</si>
  <si>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</si>
  <si>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</si>
  <si>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</si>
  <si>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</si>
  <si>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</si>
  <si>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</si>
  <si>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</si>
  <si>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</si>
  <si>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</si>
  <si>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</si>
  <si>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</si>
  <si>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</si>
  <si>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</si>
  <si>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</si>
  <si>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</si>
  <si>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</si>
  <si>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</si>
  <si>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</si>
  <si>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</si>
  <si>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</si>
  <si>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</si>
  <si>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</si>
  <si>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</si>
  <si>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</si>
  <si>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</si>
  <si>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</si>
  <si>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</si>
  <si>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</si>
  <si>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</si>
  <si>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</si>
  <si>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</si>
  <si>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</si>
  <si>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</si>
  <si>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</si>
  <si>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</si>
  <si>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</si>
  <si>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</si>
  <si>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</si>
  <si>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</si>
  <si>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</si>
  <si>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</si>
  <si>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</si>
  <si>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</si>
  <si>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</si>
  <si>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</si>
  <si>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</si>
  <si>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</si>
  <si>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</si>
  <si>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</si>
  <si>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</si>
  <si>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</si>
  <si>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</si>
  <si>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</si>
  <si>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</si>
  <si>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</si>
  <si>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</si>
  <si>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</si>
  <si>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</si>
  <si>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</si>
  <si>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</si>
  <si>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</si>
  <si>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</si>
  <si>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</si>
  <si>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</si>
  <si>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</si>
  <si>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</si>
  <si>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</si>
  <si>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</si>
  <si>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</si>
  <si>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</si>
  <si>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</si>
  <si>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</si>
  <si>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</si>
  <si>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</si>
  <si>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</si>
  <si>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</si>
  <si>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</si>
  <si>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</si>
  <si>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</si>
  <si>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</si>
  <si>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</si>
  <si>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</si>
  <si>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</si>
  <si>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</si>
  <si>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</si>
  <si>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</si>
  <si>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</si>
  <si>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</si>
  <si>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</si>
  <si>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</si>
  <si>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</si>
  <si>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</si>
  <si>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</si>
  <si>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</si>
  <si>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</si>
  <si>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</si>
  <si>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</si>
  <si>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</si>
  <si>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</si>
  <si>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</si>
  <si>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</si>
  <si>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</si>
  <si>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</si>
  <si>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</si>
  <si>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</si>
  <si>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</si>
  <si>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</si>
  <si>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</si>
  <si>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</si>
  <si>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</si>
  <si>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</si>
  <si>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</si>
  <si>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</si>
  <si>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</si>
  <si>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</si>
  <si>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</si>
  <si>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</si>
  <si>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</si>
  <si>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</si>
  <si>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</si>
  <si>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</si>
  <si>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</si>
  <si>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</si>
  <si>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</si>
  <si>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</si>
  <si>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</si>
  <si>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</si>
  <si>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</si>
  <si>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</si>
  <si>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</si>
  <si>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</si>
  <si>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</si>
  <si>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</si>
  <si>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</si>
  <si>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</si>
  <si>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</si>
  <si>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</si>
  <si>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</si>
  <si>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</si>
  <si>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</si>
  <si>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</si>
  <si>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</si>
  <si>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</si>
  <si>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</si>
  <si>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</si>
  <si>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</si>
  <si>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</si>
  <si>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</si>
  <si>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</si>
  <si>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</si>
  <si>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</si>
  <si>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</si>
  <si>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</si>
  <si>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</si>
  <si>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</si>
  <si>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</si>
  <si>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</si>
  <si>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</si>
  <si>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</si>
  <si>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</si>
  <si>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</si>
  <si>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</si>
  <si>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</si>
  <si>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</si>
  <si>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</si>
  <si>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</si>
  <si>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</si>
  <si>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</si>
  <si>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</si>
  <si>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</si>
  <si>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</si>
  <si>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</si>
  <si>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</si>
  <si>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</si>
  <si>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</si>
  <si>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</si>
  <si>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</si>
  <si>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</si>
  <si>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</si>
  <si>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</si>
  <si>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</si>
  <si>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</si>
  <si>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</si>
  <si>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</si>
  <si>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</si>
  <si>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</si>
  <si>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</si>
  <si>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</si>
  <si>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</si>
  <si>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</si>
  <si>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</si>
  <si>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</si>
  <si>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</si>
  <si>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</si>
  <si>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</si>
  <si>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</si>
  <si>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</si>
  <si>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</si>
  <si>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</si>
  <si>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</si>
  <si>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</si>
  <si>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</si>
  <si>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</si>
  <si>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</si>
  <si>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</si>
  <si>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</si>
  <si>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</si>
  <si>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</si>
  <si>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</si>
  <si>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</si>
  <si>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</si>
  <si>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</si>
  <si>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</si>
  <si>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</si>
  <si>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</si>
  <si>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</si>
  <si>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</si>
  <si>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</si>
  <si>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</si>
  <si>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</si>
  <si>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</si>
  <si>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</si>
  <si>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</si>
  <si>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</si>
  <si>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</si>
  <si>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</si>
  <si>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</si>
  <si>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</si>
  <si>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</si>
  <si>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</si>
  <si>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</si>
  <si>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</si>
  <si>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</si>
  <si>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</si>
  <si>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</si>
  <si>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</si>
  <si>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</si>
  <si>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</si>
  <si>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</si>
  <si>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</si>
  <si>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</si>
  <si>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</si>
  <si>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</si>
  <si>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</si>
  <si>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</si>
  <si>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</si>
  <si>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</si>
  <si>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</si>
  <si>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</si>
  <si>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</si>
  <si>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</si>
  <si>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</si>
  <si>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</si>
  <si>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</si>
  <si>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</si>
  <si>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</si>
  <si>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</si>
  <si>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</si>
  <si>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</si>
  <si>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</si>
  <si>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</si>
  <si>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</si>
  <si>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</si>
  <si>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</si>
  <si>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</si>
  <si>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</si>
  <si>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</si>
  <si>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</si>
  <si>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</si>
  <si>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</si>
  <si>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</si>
  <si>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</si>
  <si>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</si>
  <si>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</si>
  <si>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</si>
  <si>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</si>
  <si>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</si>
  <si>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</si>
  <si>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</si>
  <si>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</si>
  <si>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</si>
  <si>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</si>
  <si>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</si>
  <si>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</si>
  <si>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</si>
  <si>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</si>
  <si>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</si>
  <si>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</si>
  <si>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</si>
  <si>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</si>
  <si>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</si>
  <si>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</si>
  <si>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</si>
  <si>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</si>
  <si>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</si>
  <si>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</si>
  <si>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</si>
  <si>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</si>
  <si>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</si>
  <si>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</si>
  <si>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</si>
  <si>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</si>
  <si>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</si>
  <si>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</si>
  <si>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</si>
  <si>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</si>
  <si>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</si>
  <si>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</si>
  <si>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</si>
  <si>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</si>
  <si>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</si>
  <si>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</si>
  <si>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</si>
  <si>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</si>
  <si>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</si>
  <si>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</si>
  <si>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</si>
  <si>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</si>
  <si>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</si>
  <si>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</si>
  <si>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</si>
  <si>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</si>
  <si>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</si>
  <si>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</si>
  <si>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</si>
  <si>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</si>
  <si>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</si>
  <si>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</si>
  <si>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</si>
  <si>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</si>
  <si>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</si>
  <si>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</si>
  <si>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</si>
  <si>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</si>
  <si>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</si>
  <si>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</si>
  <si>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</si>
  <si>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</si>
  <si>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</si>
  <si>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</si>
  <si>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</si>
  <si>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</si>
  <si>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</si>
  <si>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</si>
  <si>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</si>
  <si>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</si>
  <si>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</si>
  <si>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</si>
  <si>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</si>
  <si>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</si>
  <si>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</si>
  <si>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</si>
  <si>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</si>
  <si>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</si>
  <si>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</si>
  <si>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</si>
  <si>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</si>
  <si>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</si>
  <si>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</si>
  <si>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</si>
  <si>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</si>
  <si>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</si>
  <si>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</si>
  <si>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</si>
  <si>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</si>
  <si>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</si>
  <si>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</si>
  <si>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</si>
  <si>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</si>
  <si>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</si>
  <si>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</si>
  <si>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</si>
  <si>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</si>
  <si>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</si>
  <si>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</si>
  <si>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</si>
  <si>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</si>
  <si>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</si>
  <si>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</si>
  <si>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</si>
  <si>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</si>
  <si>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</si>
  <si>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</si>
  <si>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</si>
  <si>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</si>
  <si>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</si>
  <si>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</si>
  <si>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</si>
  <si>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</si>
  <si>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</si>
  <si>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</si>
  <si>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</si>
  <si>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</si>
  <si>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</si>
  <si>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</si>
  <si>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</si>
  <si>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</si>
  <si>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</si>
  <si>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</si>
  <si>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</si>
  <si>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</si>
  <si>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</si>
  <si>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</si>
  <si>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</si>
  <si>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</si>
  <si>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</si>
  <si>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</si>
  <si>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</si>
  <si>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</si>
  <si>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</si>
  <si>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</si>
  <si>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</si>
  <si>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</si>
  <si>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</si>
  <si>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</si>
  <si>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</si>
  <si>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</si>
  <si>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</si>
  <si>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</si>
  <si>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</si>
  <si>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</si>
  <si>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</si>
  <si>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</si>
  <si>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</si>
  <si>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</si>
  <si>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</si>
  <si>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</si>
  <si>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</si>
  <si>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</si>
  <si>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</si>
  <si>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</si>
  <si>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</si>
  <si>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</si>
  <si>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</si>
  <si>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</si>
  <si>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</si>
  <si>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</si>
  <si>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</si>
  <si>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</si>
  <si>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</si>
  <si>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</si>
  <si>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</si>
  <si>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</si>
  <si>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</si>
  <si>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</si>
  <si>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</si>
  <si>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</si>
  <si>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</si>
  <si>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</si>
  <si>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</si>
  <si>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</si>
  <si>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</si>
  <si>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</si>
  <si>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</si>
  <si>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</si>
  <si>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</si>
  <si>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</si>
  <si>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</si>
  <si>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</si>
  <si>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</si>
  <si>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</si>
  <si>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</si>
  <si>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</si>
  <si>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</si>
  <si>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</si>
  <si>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</si>
  <si>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</si>
  <si>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</si>
  <si>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</si>
  <si>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</si>
  <si>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</si>
  <si>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</si>
  <si>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</si>
  <si>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</si>
  <si>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</si>
  <si>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</si>
  <si>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</si>
  <si>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</si>
  <si>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</si>
  <si>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</si>
  <si>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</si>
  <si>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</si>
  <si>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</si>
  <si>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</si>
  <si>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</si>
  <si>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</si>
  <si>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</si>
  <si>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</si>
  <si>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</si>
  <si>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</si>
  <si>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</si>
  <si>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</si>
  <si>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</si>
  <si>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</si>
  <si>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</si>
  <si>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</si>
  <si>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</si>
  <si>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</si>
  <si>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</si>
  <si>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</si>
  <si>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</si>
  <si>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</si>
  <si>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</si>
  <si>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</si>
  <si>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</si>
  <si>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</si>
  <si>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</si>
  <si>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</si>
  <si>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</si>
  <si>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</si>
  <si>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</si>
  <si>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</si>
  <si>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</si>
  <si>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</si>
  <si>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</si>
  <si>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</si>
  <si>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</si>
  <si>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</si>
  <si>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</si>
  <si>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</si>
  <si>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</si>
  <si>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</si>
  <si>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</si>
  <si>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</si>
  <si>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</si>
  <si>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</si>
  <si>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</si>
  <si>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</si>
  <si>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</si>
  <si>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</si>
  <si>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</si>
  <si>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</si>
  <si>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</si>
  <si>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</si>
  <si>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</si>
  <si>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</si>
  <si>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</si>
  <si>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</si>
  <si>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</si>
  <si>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</si>
  <si>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</si>
  <si>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</si>
  <si>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</si>
  <si>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</si>
  <si>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</si>
  <si>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</si>
  <si>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</si>
  <si>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</si>
  <si>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</si>
  <si>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</si>
  <si>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</si>
  <si>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</si>
  <si>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</si>
  <si>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</si>
  <si>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</si>
  <si>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</si>
  <si>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</si>
  <si>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</si>
  <si>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</si>
  <si>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</si>
  <si>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</si>
  <si>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</si>
  <si>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</si>
  <si>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</si>
  <si>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</si>
  <si>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</si>
  <si>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</si>
  <si>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</si>
  <si>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</si>
  <si>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</si>
  <si>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</si>
  <si>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</si>
  <si>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</si>
  <si>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</si>
  <si>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</si>
  <si>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</si>
  <si>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</si>
  <si>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</si>
  <si>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</si>
  <si>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</si>
  <si>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</si>
  <si>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</si>
  <si>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</si>
  <si>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</si>
  <si>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</si>
  <si>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</si>
  <si>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</si>
  <si>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</si>
  <si>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</si>
  <si>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</si>
  <si>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</si>
  <si>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</si>
  <si>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</si>
  <si>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</si>
  <si>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</si>
  <si>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</si>
  <si>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</si>
  <si>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</si>
  <si>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</si>
  <si>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</si>
  <si>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</si>
  <si>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</si>
  <si>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</si>
  <si>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</si>
  <si>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</si>
  <si>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</si>
  <si>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</si>
  <si>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</si>
  <si>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</si>
  <si>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</si>
  <si>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</si>
  <si>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</si>
  <si>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</si>
  <si>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</si>
  <si>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</si>
  <si>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</si>
  <si>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</si>
  <si>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</si>
  <si>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</si>
  <si>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</si>
  <si>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</si>
  <si>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</si>
  <si>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</si>
  <si>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</si>
  <si>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</si>
  <si>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</si>
  <si>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</si>
  <si>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</si>
  <si>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</si>
  <si>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</si>
  <si>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</si>
  <si>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</si>
  <si>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</si>
  <si>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</si>
  <si>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</si>
  <si>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</si>
  <si>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</si>
  <si>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</si>
  <si>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</si>
  <si>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</si>
  <si>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</si>
  <si>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</si>
  <si>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</si>
  <si>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</si>
  <si>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</si>
  <si>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</si>
  <si>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</si>
  <si>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</si>
  <si>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</si>
  <si>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</si>
  <si>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</si>
  <si>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</si>
  <si>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</si>
  <si>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</si>
  <si>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</si>
  <si>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</si>
  <si>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</si>
  <si>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</si>
  <si>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</si>
  <si>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</si>
  <si>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</si>
  <si>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</si>
  <si>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</si>
  <si>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</si>
  <si>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</si>
  <si>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</si>
  <si>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</si>
  <si>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</si>
  <si>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</si>
  <si>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</si>
  <si>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</si>
  <si>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</si>
  <si>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</si>
  <si>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</si>
  <si>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</si>
  <si>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</si>
  <si>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</si>
  <si>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</si>
  <si>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</si>
  <si>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</si>
  <si>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</si>
  <si>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</si>
  <si>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</si>
  <si>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</si>
  <si>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</si>
  <si>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</si>
  <si>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</si>
  <si>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</si>
  <si>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</si>
  <si>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</si>
  <si>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</si>
  <si>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</si>
  <si>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</si>
  <si>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</si>
  <si>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</si>
  <si>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</si>
  <si>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</si>
  <si>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</si>
  <si>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</si>
  <si>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</si>
  <si>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</si>
  <si>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</si>
  <si>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</si>
  <si>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</si>
  <si>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</si>
  <si>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</si>
  <si>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</si>
  <si>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</si>
  <si>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</si>
  <si>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</si>
  <si>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</si>
  <si>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</si>
  <si>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</si>
  <si>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</si>
  <si>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</si>
  <si>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</si>
  <si>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</si>
  <si>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</si>
  <si>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</si>
  <si>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</si>
  <si>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</si>
  <si>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</si>
  <si>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</si>
  <si>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</si>
  <si>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</si>
  <si>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</si>
  <si>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</si>
  <si>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</si>
  <si>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</si>
  <si>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</si>
  <si>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</si>
  <si>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</si>
  <si>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</si>
  <si>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</si>
  <si>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</si>
  <si>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</si>
  <si>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</si>
  <si>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</si>
  <si>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</si>
  <si>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</si>
  <si>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</si>
  <si>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</si>
  <si>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</si>
  <si>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</si>
  <si>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</si>
  <si>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</si>
  <si>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</si>
  <si>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</si>
  <si>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</si>
  <si>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</si>
  <si>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</si>
  <si>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</si>
  <si>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</si>
  <si>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</si>
  <si>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</si>
  <si>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</si>
  <si>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</si>
  <si>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</si>
  <si>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</si>
  <si>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</si>
  <si>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</si>
  <si>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</si>
  <si>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</si>
  <si>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</si>
  <si>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</si>
  <si>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</si>
  <si>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</si>
  <si>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</si>
  <si>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</si>
  <si>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</si>
  <si>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</si>
  <si>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</si>
  <si>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</si>
  <si>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</si>
  <si>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</si>
  <si>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</si>
  <si>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</si>
  <si>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</si>
  <si>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</si>
  <si>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</si>
  <si>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</si>
  <si>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</si>
  <si>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</si>
  <si>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</si>
  <si>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</si>
  <si>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</si>
  <si>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</si>
  <si>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</si>
  <si>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</si>
  <si>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</si>
  <si>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</si>
  <si>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</si>
  <si>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</si>
  <si>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</si>
  <si>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</si>
  <si>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</si>
  <si>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</si>
  <si>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</si>
  <si>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</si>
  <si>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</si>
  <si>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</si>
  <si>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</si>
  <si>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</si>
  <si>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</si>
  <si>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</si>
  <si>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</si>
  <si>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</si>
  <si>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</si>
  <si>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</si>
  <si>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</si>
  <si>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</si>
  <si>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</si>
  <si>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</si>
  <si>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</si>
  <si>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</si>
  <si>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</si>
  <si>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</si>
  <si>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</si>
  <si>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</si>
  <si>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</si>
  <si>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</si>
  <si>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</si>
  <si>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</si>
  <si>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</si>
  <si>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</si>
  <si>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</si>
  <si>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</si>
  <si>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</si>
  <si>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</si>
  <si>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</si>
  <si>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</si>
  <si>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</si>
  <si>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</si>
  <si>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</si>
  <si>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</si>
  <si>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</si>
  <si>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</si>
  <si>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</si>
  <si>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</si>
  <si>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</si>
  <si>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</si>
  <si>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</si>
  <si>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</si>
  <si>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</si>
  <si>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</si>
  <si>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</si>
  <si>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</si>
  <si>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</si>
  <si>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</si>
  <si>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</si>
  <si>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</si>
  <si>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</si>
  <si>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</si>
  <si>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</si>
  <si>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</si>
  <si>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</si>
  <si>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</si>
  <si>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</si>
  <si>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</si>
  <si>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</si>
  <si>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</si>
  <si>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</si>
  <si>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</si>
  <si>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</si>
  <si>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</si>
  <si>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</si>
  <si>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</si>
  <si>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</si>
  <si>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</si>
  <si>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</si>
  <si>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</si>
  <si>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</si>
  <si>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</si>
  <si>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</si>
  <si>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</si>
  <si>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</si>
  <si>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</si>
  <si>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</si>
  <si>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</si>
  <si>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</si>
  <si>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</si>
  <si>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</si>
  <si>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</si>
  <si>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</si>
  <si>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</si>
  <si>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</si>
  <si>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</si>
  <si>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</si>
  <si>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</si>
  <si>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</si>
  <si>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</si>
  <si>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</si>
  <si>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</si>
  <si>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</si>
  <si>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</si>
  <si>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</si>
  <si>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</si>
  <si>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</si>
  <si>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</si>
  <si>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</si>
  <si>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</si>
  <si>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</si>
  <si>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</si>
  <si>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</si>
  <si>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</si>
  <si>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</si>
  <si>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</si>
  <si>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</si>
  <si>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</si>
  <si>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</si>
  <si>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</si>
  <si>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</si>
  <si>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</si>
  <si>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</si>
  <si>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</si>
  <si>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</si>
  <si>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</si>
  <si>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</si>
  <si>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</si>
  <si>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</si>
  <si>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</si>
  <si>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</si>
  <si>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</si>
  <si>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</si>
  <si>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</si>
  <si>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</si>
  <si>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</si>
  <si>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</si>
  <si>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</si>
  <si>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</si>
  <si>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</si>
  <si>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</si>
  <si>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</si>
  <si>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</si>
  <si>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</si>
  <si>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</si>
  <si>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</si>
  <si>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</si>
  <si>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</si>
  <si>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</si>
  <si>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</si>
  <si>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</si>
  <si>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</si>
  <si>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</si>
  <si>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</si>
  <si>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</si>
  <si>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</si>
  <si>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</si>
  <si>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</si>
  <si>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</si>
  <si>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</si>
  <si>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</si>
  <si>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</si>
  <si>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</si>
  <si>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</si>
  <si>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</si>
  <si>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</si>
  <si>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</si>
  <si>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</si>
  <si>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</si>
  <si>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</si>
  <si>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</si>
  <si>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</si>
  <si>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</si>
  <si>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</si>
  <si>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</si>
  <si>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</si>
  <si>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</si>
  <si>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</si>
  <si>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</si>
  <si>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</si>
  <si>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</si>
  <si>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</si>
  <si>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</si>
  <si>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</si>
  <si>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</si>
  <si>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</si>
  <si>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</si>
  <si>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</si>
  <si>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</si>
  <si>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</si>
  <si>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</si>
  <si>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</si>
  <si>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</si>
  <si>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</si>
  <si>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</si>
  <si>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</si>
  <si>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</si>
  <si>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</si>
  <si>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</si>
  <si>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</si>
  <si>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</si>
  <si>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</si>
  <si>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</si>
  <si>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</si>
  <si>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</si>
  <si>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</si>
  <si>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</si>
  <si>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</si>
  <si>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</si>
  <si>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</si>
  <si>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</si>
  <si>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</si>
  <si>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</si>
  <si>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</si>
  <si>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</si>
  <si>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</si>
  <si>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</si>
  <si>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</si>
  <si>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</si>
  <si>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</si>
  <si>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</si>
  <si>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</si>
  <si>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</si>
  <si>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</si>
  <si>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</si>
  <si>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</si>
  <si>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</si>
  <si>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</si>
  <si>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</si>
  <si>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</si>
  <si>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</si>
  <si>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</si>
  <si>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</si>
  <si>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</si>
  <si>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</si>
  <si>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</si>
  <si>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</si>
  <si>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</si>
  <si>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</si>
  <si>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</si>
  <si>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</si>
  <si>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</si>
  <si>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</si>
  <si>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</si>
  <si>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</si>
  <si>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</si>
  <si>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</si>
  <si>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</si>
  <si>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</si>
  <si>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</si>
  <si>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</si>
  <si>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</si>
  <si>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</si>
  <si>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</si>
  <si>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</si>
  <si>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</si>
  <si>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</si>
  <si>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</si>
  <si>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</si>
  <si>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</si>
  <si>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</si>
  <si>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</si>
  <si>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</si>
  <si>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</si>
  <si>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</si>
  <si>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</si>
  <si>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</si>
  <si>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</si>
  <si>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</si>
  <si>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</si>
  <si>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</si>
  <si>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</si>
  <si>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</si>
  <si>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</si>
  <si>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</si>
  <si>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</si>
  <si>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</si>
  <si>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</si>
  <si>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</si>
  <si>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</si>
  <si>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</si>
  <si>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</si>
  <si>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</si>
  <si>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</si>
  <si>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</si>
  <si>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</si>
  <si>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</si>
  <si>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</si>
  <si>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</si>
  <si>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</si>
  <si>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</si>
  <si>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</si>
  <si>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</si>
  <si>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</si>
  <si>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</si>
  <si>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</si>
  <si>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</si>
  <si>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</si>
  <si>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</si>
  <si>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</si>
  <si>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</si>
  <si>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</si>
  <si>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</si>
  <si>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</si>
  <si>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</si>
  <si>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</si>
  <si>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</si>
  <si>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</si>
  <si>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</si>
  <si>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</si>
  <si>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</si>
  <si>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</si>
  <si>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</si>
  <si>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</si>
  <si>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</si>
  <si>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</si>
  <si>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</si>
  <si>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</si>
  <si>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</si>
  <si>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</si>
  <si>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</si>
  <si>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</si>
  <si>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</si>
  <si>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</si>
  <si>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</si>
  <si>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</si>
  <si>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</si>
  <si>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</si>
  <si>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</si>
  <si>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</si>
  <si>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</si>
  <si>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</si>
  <si>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</si>
  <si>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</si>
  <si>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</si>
  <si>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</si>
  <si>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</si>
  <si>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</si>
  <si>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</si>
  <si>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</si>
  <si>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</si>
  <si>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</si>
  <si>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</si>
  <si>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</si>
  <si>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</si>
  <si>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</si>
  <si>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</si>
  <si>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</si>
  <si>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</si>
  <si>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</si>
  <si>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</si>
  <si>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</si>
  <si>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</si>
  <si>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</si>
  <si>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</si>
  <si>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</si>
  <si>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</si>
  <si>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</si>
  <si>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</si>
  <si>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</si>
  <si>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</si>
  <si>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</si>
  <si>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</si>
  <si>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</si>
  <si>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</si>
  <si>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</si>
  <si>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</si>
  <si>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</si>
  <si>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</si>
  <si>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</si>
  <si>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</si>
  <si>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</si>
  <si>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</si>
  <si>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</si>
  <si>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</si>
  <si>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</si>
  <si>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</si>
  <si>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</si>
  <si>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</si>
  <si>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</si>
  <si>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</si>
  <si>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</si>
  <si>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</si>
  <si>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</si>
  <si>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</si>
  <si>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</si>
  <si>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</si>
  <si>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</si>
  <si>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</si>
  <si>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</si>
  <si>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</si>
  <si>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</si>
  <si>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</si>
  <si>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</si>
  <si>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</si>
  <si>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</si>
  <si>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</si>
  <si>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</si>
  <si>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</si>
  <si>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</si>
  <si>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</si>
  <si>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</si>
  <si>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</si>
  <si>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</si>
  <si>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</si>
  <si>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</si>
  <si>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</si>
  <si>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</si>
  <si>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</si>
  <si>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</si>
  <si>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</si>
  <si>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</si>
  <si>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</si>
  <si>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</si>
  <si>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</si>
  <si>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</si>
  <si>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</si>
  <si>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</si>
  <si>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</si>
  <si>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</si>
  <si>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</si>
  <si>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</si>
  <si>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</si>
  <si>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</si>
  <si>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</si>
  <si>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</si>
  <si>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</si>
  <si>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</si>
  <si>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</si>
  <si>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</si>
  <si>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</si>
  <si>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</si>
  <si>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</si>
  <si>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</si>
  <si>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</si>
  <si>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</si>
  <si>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</si>
  <si>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</si>
  <si>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</si>
  <si>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</si>
  <si>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</si>
  <si>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</si>
  <si>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</si>
  <si>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</si>
  <si>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</si>
  <si>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</si>
  <si>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</si>
  <si>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</si>
  <si>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</si>
  <si>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</si>
  <si>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</si>
  <si>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</si>
  <si>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</si>
  <si>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</si>
  <si>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</si>
  <si>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</si>
  <si>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</si>
  <si>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</si>
  <si>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</si>
  <si>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</si>
  <si>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</si>
  <si>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</si>
  <si>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</si>
  <si>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</si>
  <si>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</si>
  <si>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</si>
  <si>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</si>
  <si>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</si>
  <si>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</si>
  <si>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</si>
  <si>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</si>
  <si>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</si>
  <si>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</si>
  <si>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</si>
  <si>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</si>
  <si>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</si>
  <si>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</si>
  <si>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</si>
  <si>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</si>
  <si>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</si>
  <si>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</si>
  <si>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</si>
  <si>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</si>
  <si>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</si>
  <si>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</si>
  <si>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</si>
  <si>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</si>
  <si>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</si>
  <si>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</si>
  <si>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</si>
  <si>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</si>
  <si>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</si>
  <si>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</si>
  <si>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</si>
  <si>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</si>
  <si>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</si>
  <si>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</si>
  <si>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</si>
  <si>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</si>
  <si>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</si>
  <si>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</si>
  <si>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</si>
  <si>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</si>
  <si>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</si>
  <si>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</si>
  <si>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</si>
  <si>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</si>
  <si>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</si>
  <si>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</si>
  <si>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</si>
  <si>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</si>
  <si>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</si>
  <si>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</si>
  <si>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</si>
  <si>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</si>
  <si>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</si>
  <si>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</si>
  <si>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</si>
  <si>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</si>
  <si>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</si>
  <si>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</si>
  <si>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</si>
  <si>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</si>
  <si>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</si>
  <si>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</si>
  <si>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</si>
  <si>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</si>
  <si>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</si>
  <si>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</si>
  <si>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</si>
  <si>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</si>
  <si>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</si>
  <si>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</si>
  <si>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</si>
  <si>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</si>
  <si>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</si>
  <si>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</si>
  <si>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</si>
  <si>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</si>
  <si>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</si>
  <si>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</si>
  <si>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</si>
  <si>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</si>
  <si>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</si>
  <si>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</si>
  <si>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</si>
  <si>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</si>
  <si>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</si>
  <si>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</si>
  <si>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</si>
  <si>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</si>
  <si>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</si>
  <si>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</si>
  <si>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</si>
  <si>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</si>
  <si>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</si>
  <si>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</si>
  <si>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</si>
  <si>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</si>
  <si>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</si>
  <si>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</si>
  <si>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</si>
  <si>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</si>
  <si>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</si>
  <si>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</si>
  <si>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</si>
  <si>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</si>
  <si>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</si>
  <si>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</si>
  <si>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</si>
  <si>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</si>
  <si>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</si>
  <si>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</si>
  <si>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</si>
  <si>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</si>
  <si>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</si>
  <si>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</si>
  <si>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</si>
  <si>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</si>
  <si>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</si>
  <si>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</si>
  <si>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</si>
  <si>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</si>
  <si>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</si>
  <si>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</si>
  <si>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</si>
  <si>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</si>
  <si>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</si>
  <si>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</si>
  <si>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</si>
  <si>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</si>
  <si>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</si>
  <si>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</si>
  <si>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</si>
  <si>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</si>
  <si>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</si>
  <si>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</si>
  <si>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</si>
  <si>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</si>
  <si>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</si>
  <si>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</si>
  <si>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</si>
  <si>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</si>
  <si>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</si>
  <si>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</si>
  <si>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</si>
  <si>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</si>
  <si>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</si>
  <si>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</si>
  <si>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</si>
  <si>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</si>
  <si>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</si>
  <si>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</si>
  <si>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</si>
  <si>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</si>
  <si>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</si>
  <si>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</si>
  <si>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</si>
  <si>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</si>
  <si>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</si>
  <si>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</si>
  <si>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</si>
  <si>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</si>
  <si>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</si>
  <si>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</si>
  <si>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</si>
  <si>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</si>
  <si>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</si>
  <si>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</si>
  <si>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</si>
  <si>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</si>
  <si>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</si>
  <si>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</si>
  <si>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</si>
  <si>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</si>
  <si>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</si>
  <si>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</si>
  <si>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</si>
  <si>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</si>
  <si>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</si>
  <si>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</si>
  <si>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</si>
  <si>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</si>
  <si>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</si>
  <si>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</si>
  <si>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</si>
  <si>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</si>
  <si>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</si>
  <si>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</si>
  <si>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</si>
  <si>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</si>
  <si>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</si>
  <si>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</si>
  <si>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</si>
  <si>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</si>
  <si>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</si>
  <si>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</si>
  <si>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</si>
  <si>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</si>
  <si>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</si>
  <si>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</si>
  <si>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</si>
  <si>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</si>
  <si>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</si>
  <si>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</si>
  <si>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</si>
  <si>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</si>
  <si>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</si>
  <si>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</si>
  <si>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</si>
  <si>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</si>
  <si>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</si>
  <si>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</si>
  <si>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</si>
  <si>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</si>
  <si>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</si>
  <si>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</si>
  <si>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</si>
  <si>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</si>
  <si>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</si>
  <si>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</si>
  <si>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</si>
  <si>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</si>
  <si>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</si>
  <si>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</si>
  <si>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</si>
  <si>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</si>
  <si>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</si>
  <si>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</si>
  <si>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</si>
  <si>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</si>
  <si>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</si>
  <si>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</si>
  <si>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</si>
  <si>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</si>
  <si>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</si>
  <si>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</si>
  <si>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</si>
  <si>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</si>
  <si>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</si>
  <si>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</si>
  <si>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</si>
  <si>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</si>
  <si>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</si>
  <si>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</si>
  <si>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</si>
  <si>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</si>
  <si>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</si>
  <si>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</si>
  <si>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</si>
  <si>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</si>
  <si>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</si>
  <si>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</si>
  <si>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</si>
  <si>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</si>
  <si>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</si>
  <si>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</si>
  <si>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</si>
  <si>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</si>
  <si>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</si>
  <si>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</si>
  <si>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</si>
  <si>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</si>
  <si>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</si>
  <si>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</si>
  <si>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</si>
  <si>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</si>
  <si>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</si>
  <si>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</si>
  <si>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</si>
  <si>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</si>
  <si>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</si>
  <si>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</si>
  <si>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</si>
  <si>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</si>
  <si>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</si>
  <si>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</si>
  <si>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</si>
  <si>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</si>
  <si>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</si>
  <si>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</si>
  <si>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</si>
  <si>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</si>
  <si>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</si>
  <si>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</si>
  <si>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</si>
  <si>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</si>
  <si>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</si>
  <si>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</si>
  <si>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</si>
  <si>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</si>
  <si>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</si>
  <si>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</si>
  <si>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</si>
  <si>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</si>
  <si>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</si>
  <si>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</si>
  <si>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</si>
  <si>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</si>
  <si>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</si>
  <si>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</si>
  <si>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</si>
  <si>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</si>
  <si>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</si>
  <si>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</si>
  <si>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</si>
  <si>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</si>
  <si>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</si>
  <si>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</si>
  <si>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</si>
  <si>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</si>
  <si>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</si>
  <si>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</si>
  <si>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</si>
  <si>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</si>
  <si>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</si>
  <si>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</si>
  <si>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</si>
  <si>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</si>
  <si>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</si>
  <si>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</si>
  <si>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</si>
  <si>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</si>
  <si>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</si>
  <si>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</si>
  <si>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</si>
  <si>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</si>
  <si>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</si>
  <si>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</si>
  <si>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</si>
  <si>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</si>
  <si>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</si>
  <si>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</si>
  <si>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</si>
  <si>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</si>
  <si>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</si>
  <si>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</si>
  <si>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</si>
  <si>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</si>
  <si>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</si>
  <si>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</si>
  <si>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</si>
  <si>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</si>
  <si>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</si>
  <si>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</si>
  <si>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</si>
  <si>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</si>
  <si>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</si>
  <si>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</si>
  <si>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</si>
  <si>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</si>
  <si>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</si>
  <si>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</si>
  <si>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</si>
  <si>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</si>
  <si>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</si>
  <si>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</si>
  <si>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</si>
  <si>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</si>
  <si>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</si>
  <si>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</si>
  <si>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</si>
  <si>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</si>
  <si>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</si>
  <si>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</si>
  <si>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</si>
  <si>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</si>
  <si>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</si>
  <si>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</si>
  <si>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</si>
  <si>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</si>
  <si>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</si>
  <si>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</si>
  <si>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</si>
  <si>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</si>
  <si>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</si>
  <si>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</si>
  <si>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</si>
  <si>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</si>
  <si>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</si>
  <si>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</si>
  <si>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</si>
  <si>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</si>
  <si>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</si>
  <si>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</si>
  <si>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</si>
  <si>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</si>
  <si>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</si>
  <si>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</si>
  <si>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</si>
  <si>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</si>
  <si>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</si>
  <si>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</si>
  <si>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</si>
  <si>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</si>
  <si>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</si>
  <si>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</si>
  <si>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</si>
  <si>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</si>
  <si>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</si>
  <si>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</si>
  <si>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</si>
  <si>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</si>
  <si>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</si>
  <si>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</si>
  <si>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</si>
  <si>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</si>
  <si>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</si>
  <si>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</si>
  <si>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</si>
  <si>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</si>
  <si>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</si>
  <si>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</si>
  <si>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</si>
  <si>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</si>
  <si>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</si>
  <si>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</si>
  <si>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</si>
  <si>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</si>
  <si>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</si>
  <si>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</si>
  <si>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</si>
  <si>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</si>
  <si>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</si>
  <si>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</si>
  <si>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</si>
  <si>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</si>
  <si>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</si>
  <si>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</si>
  <si>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</si>
  <si>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</si>
  <si>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</si>
  <si>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</si>
  <si>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</si>
  <si>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</si>
  <si>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</si>
  <si>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</si>
  <si>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</si>
  <si>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</si>
  <si>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</si>
  <si>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</si>
  <si>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</si>
  <si>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</si>
  <si>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</si>
  <si>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</si>
  <si>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</si>
  <si>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</si>
  <si>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</si>
  <si>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</si>
  <si>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</si>
  <si>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</si>
  <si>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</si>
  <si>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</si>
  <si>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</si>
  <si>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</si>
  <si>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</si>
  <si>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</si>
  <si>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</si>
  <si>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</si>
  <si>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</si>
  <si>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</si>
  <si>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</si>
  <si>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</si>
  <si>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</si>
  <si>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</si>
  <si>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</si>
  <si>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</si>
  <si>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</si>
  <si>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</si>
  <si>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</si>
  <si>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</si>
  <si>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</si>
  <si>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</si>
  <si>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</si>
  <si>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</si>
  <si>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</si>
  <si>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</si>
  <si>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</si>
  <si>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</si>
  <si>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</si>
  <si>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</si>
  <si>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</si>
  <si>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</si>
  <si>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</si>
  <si>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</si>
  <si>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</si>
  <si>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</si>
  <si>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</si>
  <si>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</si>
  <si>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</si>
  <si>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</si>
  <si>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</si>
  <si>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</si>
  <si>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</si>
  <si>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</si>
  <si>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</si>
  <si>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</si>
  <si>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</si>
  <si>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</si>
  <si>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</si>
  <si>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</si>
  <si>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</si>
  <si>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</si>
  <si>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</si>
  <si>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</si>
  <si>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</si>
  <si>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</si>
  <si>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</si>
  <si>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</si>
  <si>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</si>
  <si>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</si>
  <si>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</si>
  <si>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</si>
  <si>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</si>
  <si>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</si>
  <si>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</si>
  <si>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</si>
  <si>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</si>
  <si>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</si>
  <si>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</si>
  <si>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</si>
  <si>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</si>
  <si>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</si>
  <si>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</si>
  <si>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</si>
  <si>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</si>
  <si>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</si>
  <si>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</si>
  <si>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</si>
  <si>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</si>
  <si>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</si>
  <si>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</si>
  <si>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</si>
  <si>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</si>
  <si>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</si>
  <si>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</si>
  <si>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</si>
  <si>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</si>
  <si>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</si>
  <si>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</si>
  <si>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</si>
  <si>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</si>
  <si>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</si>
  <si>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</si>
  <si>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</si>
  <si>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</si>
  <si>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</si>
  <si>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</si>
  <si>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</si>
  <si>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</si>
  <si>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</si>
  <si>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</si>
  <si>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</si>
  <si>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</si>
  <si>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</si>
  <si>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</si>
  <si>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</si>
  <si>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</si>
  <si>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</si>
  <si>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</si>
  <si>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</si>
  <si>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</si>
  <si>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</si>
  <si>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</si>
  <si>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</si>
  <si>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</si>
  <si>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</si>
  <si>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</si>
  <si>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</si>
  <si>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</si>
  <si>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</si>
  <si>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</si>
  <si>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</si>
  <si>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</si>
  <si>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</si>
  <si>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</si>
  <si>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</si>
  <si>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</si>
  <si>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</si>
  <si>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</si>
  <si>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</si>
  <si>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</si>
  <si>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</si>
  <si>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</si>
  <si>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</si>
  <si>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</si>
  <si>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</si>
  <si>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</si>
  <si>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</si>
  <si>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</si>
  <si>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</si>
  <si>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</si>
  <si>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</si>
  <si>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</si>
  <si>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</si>
  <si>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</si>
  <si>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</si>
  <si>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</si>
  <si>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</si>
  <si>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</si>
  <si>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</si>
  <si>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</si>
  <si>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</si>
  <si>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</si>
  <si>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</si>
  <si>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</si>
  <si>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</si>
  <si>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</si>
  <si>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</si>
  <si>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</si>
  <si>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</si>
  <si>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</si>
  <si>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</si>
  <si>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</si>
  <si>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</si>
  <si>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</si>
  <si>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</si>
  <si>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</si>
  <si>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</si>
  <si>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</si>
  <si>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</si>
  <si>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</si>
  <si>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</si>
  <si>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</si>
  <si>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</si>
  <si>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</si>
  <si>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</si>
  <si>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</si>
  <si>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</si>
  <si>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</si>
  <si>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</si>
  <si>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</si>
  <si>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</si>
  <si>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</si>
  <si>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</si>
  <si>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</si>
  <si>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</si>
  <si>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</si>
  <si>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</si>
  <si>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</si>
  <si>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</si>
  <si>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</si>
  <si>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</si>
  <si>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</si>
  <si>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</si>
  <si>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</si>
  <si>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</si>
  <si>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</si>
  <si>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</si>
  <si>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</si>
  <si>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</si>
  <si>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</si>
  <si>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</si>
  <si>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</si>
  <si>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</si>
  <si>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</si>
  <si>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</si>
  <si>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</si>
  <si>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</si>
  <si>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</si>
  <si>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</si>
  <si>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</si>
  <si>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</si>
  <si>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</si>
  <si>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</si>
  <si>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</si>
  <si>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</si>
  <si>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</si>
  <si>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</si>
  <si>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</si>
  <si>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</si>
  <si>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</si>
  <si>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</si>
  <si>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</si>
  <si>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</si>
  <si>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</si>
  <si>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</si>
  <si>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</si>
  <si>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</si>
  <si>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</si>
  <si>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</si>
  <si>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</si>
  <si>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</si>
  <si>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</si>
  <si>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</si>
  <si>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</si>
  <si>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</si>
  <si>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</si>
  <si>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</si>
  <si>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</si>
  <si>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</si>
  <si>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</si>
  <si>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</si>
  <si>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</si>
  <si>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</si>
  <si>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</si>
  <si>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</si>
  <si>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</si>
  <si>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</si>
  <si>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</si>
  <si>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</si>
  <si>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</si>
  <si>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</si>
  <si>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</si>
  <si>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</si>
  <si>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</si>
  <si>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</si>
  <si>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</si>
  <si>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</si>
  <si>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</si>
  <si>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</si>
  <si>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</si>
  <si>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</si>
  <si>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</si>
  <si>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</si>
  <si>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</si>
  <si>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</si>
  <si>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</si>
  <si>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</si>
  <si>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</si>
  <si>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</si>
  <si>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</si>
  <si>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</si>
  <si>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</si>
  <si>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</si>
  <si>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</si>
  <si>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</si>
  <si>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</si>
  <si>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</si>
  <si>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</si>
  <si>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</si>
  <si>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</si>
  <si>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</si>
  <si>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</si>
  <si>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</si>
  <si>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</si>
  <si>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</si>
  <si>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</si>
  <si>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</si>
  <si>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</si>
  <si>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</si>
  <si>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</si>
  <si>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</si>
  <si>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</si>
  <si>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</si>
  <si>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</si>
  <si>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</si>
  <si>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</si>
  <si>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</si>
  <si>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</si>
  <si>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</si>
  <si>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</si>
  <si>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</si>
  <si>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</si>
  <si>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</si>
  <si>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</si>
  <si>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</si>
  <si>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</si>
  <si>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</si>
  <si>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</si>
  <si>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</si>
  <si>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</si>
  <si>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</si>
  <si>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</si>
  <si>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</si>
  <si>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</si>
  <si>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</si>
  <si>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</si>
  <si>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</si>
  <si>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</si>
  <si>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</si>
  <si>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</si>
  <si>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</si>
  <si>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</si>
  <si>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</si>
  <si>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</si>
  <si>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</si>
  <si>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</si>
  <si>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</si>
  <si>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</si>
  <si>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</si>
  <si>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</si>
  <si>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</si>
  <si>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</si>
  <si>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</si>
  <si>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</si>
  <si>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</si>
  <si>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</si>
  <si>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</si>
  <si>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</si>
  <si>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</si>
  <si>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</si>
  <si>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</si>
  <si>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</si>
  <si>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</si>
  <si>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</si>
  <si>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</si>
  <si>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</si>
  <si>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</si>
  <si>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</si>
  <si>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</si>
  <si>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</si>
  <si>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</si>
  <si>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</si>
  <si>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</si>
  <si>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</si>
  <si>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</si>
  <si>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</si>
  <si>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</si>
  <si>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</si>
  <si>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</si>
  <si>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</si>
  <si>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</si>
  <si>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</si>
  <si>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</si>
  <si>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</si>
  <si>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</si>
  <si>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</si>
  <si>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</si>
  <si>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</si>
  <si>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</si>
  <si>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</si>
  <si>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</si>
  <si>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</si>
  <si>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</si>
  <si>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</si>
  <si>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</si>
  <si>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</si>
  <si>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</si>
  <si>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</si>
  <si>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</si>
  <si>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</si>
  <si>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</si>
  <si>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</si>
  <si>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</si>
  <si>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</si>
  <si>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</si>
  <si>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</si>
  <si>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</si>
  <si>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</si>
  <si>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</si>
  <si>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</si>
  <si>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</si>
  <si>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</si>
  <si>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</si>
  <si>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</si>
  <si>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</si>
  <si>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</si>
  <si>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</si>
  <si>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</si>
  <si>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</si>
  <si>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</si>
  <si>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</si>
  <si>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</si>
  <si>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</si>
  <si>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</si>
  <si>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</si>
  <si>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</si>
  <si>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</si>
  <si>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</si>
  <si>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</si>
  <si>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</si>
  <si>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</si>
  <si>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</si>
  <si>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</si>
  <si>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</si>
  <si>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</si>
  <si>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</si>
  <si>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</si>
  <si>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</si>
  <si>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</si>
  <si>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</si>
  <si>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</si>
  <si>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</si>
  <si>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</si>
  <si>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</si>
  <si>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</si>
  <si>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</si>
  <si>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</si>
  <si>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</si>
  <si>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</si>
  <si>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</si>
  <si>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</si>
  <si>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</si>
  <si>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</si>
  <si>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</si>
  <si>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</si>
  <si>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</si>
  <si>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</si>
  <si>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</si>
  <si>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</si>
  <si>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</si>
  <si>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</si>
  <si>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</si>
  <si>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</si>
  <si>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</si>
  <si>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</si>
  <si>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</si>
  <si>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</si>
  <si>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</si>
  <si>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</si>
  <si>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</si>
  <si>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</si>
  <si>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</si>
  <si>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</si>
  <si>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</si>
  <si>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</si>
  <si>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</si>
  <si>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</si>
  <si>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</si>
  <si>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</si>
  <si>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</si>
  <si>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</si>
  <si>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</si>
  <si>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</si>
  <si>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</si>
  <si>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</si>
  <si>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</si>
  <si>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</si>
  <si>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</si>
  <si>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</si>
  <si>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</si>
  <si>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</si>
  <si>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</si>
  <si>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</si>
  <si>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</si>
  <si>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</si>
  <si>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</si>
  <si>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</si>
  <si>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</si>
  <si>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</si>
  <si>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</si>
  <si>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</si>
  <si>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</si>
  <si>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</si>
  <si>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</si>
  <si>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</si>
  <si>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</si>
  <si>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</si>
  <si>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</si>
  <si>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</si>
  <si>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</si>
  <si>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</si>
  <si>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</si>
  <si>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</si>
  <si>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</si>
  <si>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</si>
  <si>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</si>
  <si>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</si>
  <si>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</si>
  <si>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</si>
  <si>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</si>
  <si>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</si>
  <si>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</si>
  <si>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</si>
  <si>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</si>
  <si>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</si>
  <si>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</si>
  <si>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</si>
  <si>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</si>
  <si>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</si>
  <si>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</si>
  <si>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</si>
  <si>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</si>
  <si>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</si>
  <si>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</si>
  <si>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</si>
  <si>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</si>
  <si>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</si>
  <si>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</si>
  <si>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</si>
  <si>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</si>
  <si>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</si>
  <si>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</si>
  <si>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</si>
  <si>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</si>
  <si>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</si>
  <si>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</si>
  <si>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</si>
  <si>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</si>
  <si>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</si>
  <si>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</si>
  <si>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</si>
  <si>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</si>
  <si>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</si>
  <si>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</si>
  <si>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</si>
  <si>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</si>
  <si>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</si>
  <si>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</si>
  <si>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</si>
  <si>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</si>
  <si>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</si>
  <si>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</si>
  <si>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</si>
  <si>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</si>
  <si>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</si>
  <si>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</si>
  <si>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</si>
  <si>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</si>
  <si>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</si>
  <si>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</si>
  <si>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</si>
  <si>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</si>
  <si>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</si>
  <si>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</si>
  <si>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</si>
  <si>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</si>
  <si>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</si>
  <si>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</si>
  <si>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</si>
  <si>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</si>
  <si>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</si>
  <si>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</si>
  <si>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</si>
  <si>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</si>
  <si>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</si>
  <si>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</si>
  <si>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</si>
  <si>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</si>
  <si>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</si>
  <si>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</si>
  <si>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</si>
  <si>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</si>
  <si>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</si>
  <si>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</si>
  <si>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</si>
  <si>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</si>
  <si>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</si>
  <si>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</si>
  <si>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</si>
  <si>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</si>
  <si>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</si>
  <si>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</si>
  <si>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</si>
  <si>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</si>
  <si>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</si>
  <si>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</si>
  <si>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</si>
  <si>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</si>
  <si>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</si>
  <si>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</si>
  <si>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</si>
  <si>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</si>
  <si>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</si>
  <si>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</si>
  <si>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</si>
  <si>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</si>
  <si>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</si>
  <si>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</si>
  <si>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</si>
  <si>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</si>
  <si>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</si>
  <si>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</si>
  <si>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</si>
  <si>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</si>
  <si>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</si>
  <si>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</si>
  <si>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</si>
  <si>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</si>
  <si>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</si>
  <si>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</si>
  <si>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</si>
  <si>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</si>
  <si>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</si>
  <si>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</si>
  <si>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</si>
  <si>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</si>
  <si>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</si>
  <si>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</si>
  <si>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</si>
  <si>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</si>
  <si>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</si>
  <si>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</si>
  <si>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</si>
  <si>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</si>
  <si>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</si>
  <si>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</si>
  <si>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</si>
  <si>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</si>
  <si>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</si>
  <si>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</si>
  <si>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</si>
  <si>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</si>
  <si>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</si>
  <si>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</si>
  <si>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</si>
  <si>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</si>
  <si>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</si>
  <si>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</si>
  <si>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</si>
  <si>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</si>
  <si>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</si>
  <si>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</si>
  <si>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</si>
  <si>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</si>
  <si>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</si>
  <si>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</si>
  <si>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</si>
  <si>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</si>
  <si>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</si>
  <si>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</si>
  <si>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</si>
  <si>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</si>
  <si>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</si>
  <si>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</si>
  <si>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</si>
  <si>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</si>
  <si>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</si>
  <si>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</si>
  <si>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</si>
  <si>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</si>
  <si>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</si>
  <si>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</si>
  <si>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</si>
  <si>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</si>
  <si>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</si>
  <si>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</si>
  <si>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</si>
  <si>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</si>
  <si>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</si>
  <si>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</si>
  <si>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</si>
  <si>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</si>
  <si>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</si>
  <si>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</si>
  <si>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</si>
  <si>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</si>
  <si>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</si>
  <si>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</si>
  <si>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</si>
  <si>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</si>
  <si>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</si>
  <si>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</si>
  <si>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</si>
  <si>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</si>
  <si>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</si>
  <si>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</si>
  <si>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</si>
  <si>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</si>
  <si>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</si>
  <si>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</si>
  <si>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</si>
  <si>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</si>
  <si>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</si>
  <si>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</si>
  <si>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</si>
  <si>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</si>
  <si>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</si>
  <si>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</si>
  <si>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</si>
  <si>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</si>
  <si>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</si>
  <si>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</si>
  <si>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</si>
  <si>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</si>
  <si>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</si>
  <si>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</si>
  <si>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</si>
  <si>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</si>
  <si>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</si>
  <si>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</si>
  <si>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</si>
  <si>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</si>
  <si>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</si>
  <si>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</si>
  <si>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</si>
  <si>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</si>
  <si>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</si>
  <si>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</si>
  <si>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</si>
  <si>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</si>
  <si>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</si>
  <si>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</si>
  <si>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</si>
  <si>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</si>
  <si>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</si>
  <si>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</si>
  <si>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</si>
  <si>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</si>
  <si>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</si>
  <si>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</si>
  <si>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</si>
  <si>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</si>
  <si>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</si>
  <si>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</si>
  <si>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</si>
  <si>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</si>
  <si>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</si>
  <si>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</si>
  <si>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</si>
  <si>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</si>
  <si>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</si>
  <si>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</si>
  <si>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</si>
  <si>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</si>
  <si>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</si>
  <si>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</si>
  <si>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</si>
  <si>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</si>
  <si>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</si>
  <si>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</si>
  <si>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</si>
  <si>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</si>
  <si>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</si>
  <si>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</si>
  <si>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</si>
  <si>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</si>
  <si>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</si>
  <si>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</si>
  <si>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</si>
  <si>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</si>
  <si>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</si>
  <si>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</si>
  <si>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</si>
  <si>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</si>
  <si>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</si>
  <si>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</si>
  <si>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</si>
  <si>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</si>
  <si>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</si>
  <si>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</si>
  <si>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</si>
  <si>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</si>
  <si>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</si>
  <si>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</si>
  <si>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</si>
  <si>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</si>
  <si>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</si>
  <si>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</si>
  <si>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</si>
  <si>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</si>
  <si>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</si>
  <si>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</si>
  <si>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</si>
  <si>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</si>
  <si>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</si>
  <si>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</si>
  <si>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</si>
  <si>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</si>
  <si>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</si>
  <si>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</si>
  <si>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</si>
  <si>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</si>
  <si>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</si>
  <si>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</si>
  <si>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</si>
  <si>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</si>
  <si>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</si>
  <si>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</si>
  <si>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</si>
  <si>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</si>
  <si>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</si>
  <si>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</si>
  <si>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</si>
  <si>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</si>
  <si>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</si>
  <si>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</si>
  <si>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</si>
  <si>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</si>
  <si>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</si>
  <si>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</si>
  <si>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</si>
  <si>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</si>
  <si>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</si>
  <si>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</si>
  <si>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</si>
  <si>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</si>
  <si>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</si>
  <si>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</si>
  <si>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</si>
  <si>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</si>
  <si>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</si>
  <si>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</si>
  <si>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</si>
  <si>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</si>
  <si>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</si>
  <si>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</si>
  <si>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</si>
  <si>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</si>
  <si>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</si>
  <si>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</si>
  <si>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</si>
  <si>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</si>
  <si>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</si>
  <si>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</si>
  <si>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</si>
  <si>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</si>
  <si>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</si>
  <si>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</si>
  <si>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</si>
  <si>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</si>
  <si>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</si>
  <si>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</si>
  <si>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</si>
  <si>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</si>
  <si>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</si>
  <si>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</si>
  <si>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</si>
  <si>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</si>
  <si>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</si>
  <si>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</si>
  <si>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</si>
  <si>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</si>
  <si>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</si>
  <si>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</si>
  <si>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</si>
  <si>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</si>
  <si>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</si>
  <si>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</si>
  <si>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</si>
  <si>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</si>
  <si>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</si>
  <si>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</si>
  <si>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</si>
  <si>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</si>
  <si>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</si>
  <si>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</si>
  <si>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</si>
  <si>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</si>
  <si>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</si>
  <si>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</si>
  <si>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</si>
  <si>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</si>
  <si>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</si>
  <si>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</si>
  <si>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</si>
  <si>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</si>
  <si>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</si>
  <si>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</si>
  <si>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</si>
  <si>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</si>
  <si>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</si>
  <si>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</si>
  <si>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</si>
  <si>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</si>
  <si>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</si>
  <si>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</si>
  <si>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</si>
  <si>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</si>
  <si>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</si>
  <si>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</si>
  <si>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</si>
  <si>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</si>
  <si>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</si>
  <si>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</si>
  <si>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</si>
  <si>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</si>
  <si>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</si>
  <si>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</si>
  <si>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</si>
  <si>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</si>
  <si>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</si>
  <si>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</si>
  <si>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</si>
  <si>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</si>
  <si>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</si>
  <si>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</si>
  <si>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</si>
  <si>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</si>
  <si>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</si>
  <si>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</si>
  <si>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</si>
  <si>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</si>
  <si>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</si>
  <si>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</si>
  <si>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</si>
  <si>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</si>
  <si>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</si>
  <si>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</si>
  <si>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</si>
  <si>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</si>
  <si>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</si>
  <si>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</si>
  <si>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</si>
  <si>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</si>
  <si>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</si>
  <si>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</si>
  <si>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</si>
  <si>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</si>
  <si>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</si>
  <si>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</si>
  <si>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</si>
  <si>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</si>
  <si>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</si>
  <si>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</si>
  <si>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</si>
  <si>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</si>
  <si>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</si>
  <si>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</si>
  <si>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</si>
  <si>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</si>
  <si>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</si>
  <si>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</si>
  <si>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</si>
  <si>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</si>
  <si>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</si>
  <si>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</si>
  <si>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</si>
  <si>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</si>
  <si>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</si>
  <si>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</si>
  <si>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</si>
  <si>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</si>
  <si>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</si>
  <si>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</si>
  <si>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</si>
  <si>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</si>
  <si>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</si>
  <si>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</si>
  <si>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</si>
  <si>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</si>
  <si>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</si>
  <si>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</si>
  <si>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</si>
  <si>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</si>
  <si>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</si>
  <si>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</si>
  <si>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</si>
  <si>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</si>
  <si>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</si>
  <si>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</si>
  <si>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</si>
  <si>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</si>
  <si>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</si>
  <si>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</si>
  <si>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</si>
  <si>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</si>
  <si>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</si>
  <si>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</si>
  <si>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</si>
  <si>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</si>
  <si>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</si>
  <si>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</si>
  <si>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</si>
  <si>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</si>
  <si>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</si>
  <si>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</si>
  <si>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</si>
  <si>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</si>
  <si>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</si>
  <si>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</si>
  <si>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</si>
  <si>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</si>
  <si>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</si>
  <si>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</si>
  <si>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</si>
  <si>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</si>
  <si>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</si>
  <si>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</si>
  <si>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</si>
  <si>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</si>
  <si>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</si>
  <si>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</si>
  <si>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</si>
  <si>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</si>
  <si>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</si>
  <si>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</si>
  <si>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</si>
  <si>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</si>
  <si>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</si>
  <si>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</si>
  <si>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</si>
  <si>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</si>
  <si>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</si>
  <si>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</si>
  <si>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</si>
  <si>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</si>
  <si>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</si>
  <si>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</si>
  <si>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</si>
  <si>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</si>
  <si>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</si>
  <si>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</si>
  <si>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</si>
  <si>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</si>
  <si>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</si>
  <si>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</si>
  <si>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</si>
  <si>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</si>
  <si>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</si>
  <si>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</si>
  <si>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</si>
  <si>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</si>
  <si>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</si>
  <si>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</si>
  <si>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</si>
  <si>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</si>
  <si>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</si>
  <si>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</si>
  <si>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</si>
  <si>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</si>
  <si>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</si>
  <si>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</si>
  <si>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</si>
  <si>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</si>
  <si>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</si>
  <si>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</si>
  <si>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</si>
  <si>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</si>
  <si>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</si>
  <si>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</si>
  <si>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</si>
  <si>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</si>
  <si>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</si>
  <si>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</si>
  <si>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</si>
  <si>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</si>
  <si>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</si>
  <si>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</si>
  <si>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</si>
  <si>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</si>
  <si>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</si>
  <si>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</si>
  <si>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</si>
  <si>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</si>
  <si>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</si>
  <si>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</si>
  <si>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</si>
  <si>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</si>
  <si>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</si>
  <si>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</si>
  <si>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</si>
  <si>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</si>
  <si>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</si>
  <si>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</si>
  <si>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</si>
  <si>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</si>
  <si>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</si>
  <si>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</si>
  <si>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</si>
  <si>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</si>
  <si>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</si>
  <si>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</si>
  <si>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</si>
  <si>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</si>
  <si>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</si>
  <si>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</si>
  <si>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</si>
  <si>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</si>
  <si>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</si>
  <si>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</si>
  <si>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</si>
  <si>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</si>
  <si>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</si>
  <si>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</si>
  <si>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</si>
  <si>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</si>
  <si>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</si>
  <si>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</si>
  <si>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</si>
  <si>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</si>
  <si>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</si>
  <si>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</si>
  <si>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</si>
  <si>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</si>
  <si>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</si>
  <si>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</si>
  <si>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</si>
  <si>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</si>
  <si>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</si>
  <si>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</si>
  <si>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</si>
  <si>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</si>
  <si>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</si>
  <si>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</si>
  <si>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</si>
  <si>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</si>
  <si>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</si>
  <si>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</si>
  <si>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</si>
  <si>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</si>
  <si>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</si>
  <si>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</si>
  <si>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</si>
  <si>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</si>
  <si>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</si>
  <si>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</si>
  <si>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</si>
  <si>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</si>
  <si>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</si>
  <si>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</si>
  <si>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</si>
  <si>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</si>
  <si>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</si>
  <si>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</si>
  <si>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</si>
  <si>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</si>
  <si>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</si>
  <si>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</si>
  <si>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</si>
  <si>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</si>
  <si>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</si>
  <si>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</si>
  <si>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</si>
  <si>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</si>
  <si>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</si>
  <si>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</si>
  <si>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</si>
  <si>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</si>
  <si>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</si>
  <si>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</si>
  <si>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</si>
  <si>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</si>
  <si>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</si>
  <si>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</si>
  <si>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</si>
  <si>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</si>
  <si>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</si>
  <si>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</si>
  <si>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</si>
  <si>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</si>
  <si>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</si>
  <si>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</si>
  <si>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</si>
  <si>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</si>
  <si>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</si>
  <si>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</si>
  <si>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</si>
  <si>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</si>
  <si>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</si>
  <si>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</si>
  <si>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</si>
  <si>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</si>
  <si>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</si>
  <si>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</si>
  <si>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</si>
  <si>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</si>
  <si>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</si>
  <si>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</si>
  <si>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</si>
  <si>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</si>
  <si>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</si>
  <si>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</si>
  <si>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</si>
  <si>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</si>
  <si>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</si>
  <si>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</si>
  <si>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</si>
  <si>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</si>
  <si>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</si>
  <si>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</si>
  <si>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</si>
  <si>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</si>
  <si>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</si>
  <si>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</si>
  <si>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</si>
  <si>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</si>
  <si>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</si>
  <si>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</si>
  <si>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</si>
  <si>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</si>
  <si>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</si>
  <si>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</si>
  <si>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</si>
  <si>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</si>
  <si>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</si>
  <si>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</si>
  <si>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</si>
  <si>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</si>
  <si>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</si>
  <si>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</si>
  <si>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</si>
  <si>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</si>
  <si>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</si>
  <si>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</si>
  <si>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</si>
  <si>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</si>
  <si>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</si>
  <si>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</si>
  <si>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</si>
  <si>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</si>
  <si>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</si>
  <si>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</si>
  <si>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</si>
  <si>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</si>
  <si>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</si>
  <si>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</si>
  <si>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</si>
  <si>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</si>
  <si>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</si>
  <si>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</si>
  <si>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</si>
  <si>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</si>
  <si>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</si>
  <si>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</si>
  <si>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</si>
  <si>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</si>
  <si>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</si>
  <si>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</si>
  <si>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</si>
  <si>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</si>
  <si>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</si>
  <si>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</si>
  <si>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</si>
  <si>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</si>
  <si>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</si>
  <si>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</si>
  <si>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</si>
  <si>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</si>
  <si>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</si>
  <si>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</si>
  <si>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</si>
  <si>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</si>
  <si>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</si>
  <si>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</si>
  <si>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</si>
  <si>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</si>
  <si>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</si>
  <si>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</si>
  <si>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</si>
  <si>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</si>
  <si>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</si>
  <si>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</si>
  <si>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</si>
  <si>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</si>
  <si>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</si>
  <si>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</si>
  <si>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</si>
  <si>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</si>
  <si>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</si>
  <si>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</si>
  <si>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</si>
  <si>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</si>
  <si>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</si>
  <si>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</si>
  <si>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</si>
  <si>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</si>
  <si>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</si>
  <si>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</si>
  <si>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</si>
  <si>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</si>
  <si>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</si>
  <si>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</si>
  <si>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</si>
  <si>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</si>
  <si>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</si>
  <si>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</si>
  <si>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</si>
  <si>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</si>
  <si>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</si>
  <si>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</si>
  <si>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</si>
  <si>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</si>
  <si>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</si>
  <si>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</si>
  <si>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</si>
  <si>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</si>
  <si>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</si>
  <si>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</si>
  <si>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</si>
  <si>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</si>
  <si>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</si>
  <si>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</si>
  <si>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</si>
  <si>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</si>
  <si>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</si>
  <si>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</si>
  <si>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</si>
  <si>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</si>
  <si>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</si>
  <si>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</si>
  <si>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</si>
  <si>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</si>
  <si>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</si>
  <si>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</si>
  <si>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</si>
  <si>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</si>
  <si>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</si>
  <si>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</si>
  <si>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</si>
  <si>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</si>
  <si>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</si>
  <si>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</si>
  <si>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</si>
  <si>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</si>
  <si>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</si>
  <si>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</si>
  <si>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</si>
  <si>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</si>
  <si>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</si>
  <si>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</si>
  <si>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</si>
  <si>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</si>
  <si>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</si>
  <si>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</si>
  <si>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</si>
  <si>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</si>
  <si>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</si>
  <si>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</si>
  <si>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</si>
  <si>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</si>
  <si>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</si>
  <si>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</si>
  <si>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</si>
  <si>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</si>
  <si>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</si>
  <si>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</si>
  <si>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</si>
  <si>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</si>
  <si>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</si>
  <si>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</si>
  <si>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</si>
  <si>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</si>
  <si>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</si>
  <si>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</si>
  <si>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</si>
  <si>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</si>
  <si>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</si>
  <si>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</si>
  <si>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</si>
  <si>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</si>
  <si>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</si>
  <si>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</si>
  <si>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</si>
  <si>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</si>
  <si>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</si>
  <si>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</si>
  <si>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</si>
  <si>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</si>
  <si>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</si>
  <si>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</si>
  <si>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</si>
  <si>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</si>
  <si>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</si>
  <si>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</si>
  <si>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</si>
  <si>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</si>
  <si>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</si>
  <si>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</si>
  <si>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</si>
  <si>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</si>
  <si>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</si>
  <si>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</si>
  <si>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</si>
  <si>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</si>
  <si>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</si>
  <si>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</si>
  <si>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</si>
  <si>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</si>
  <si>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</si>
  <si>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</si>
  <si>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</si>
  <si>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</si>
  <si>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</si>
  <si>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</si>
  <si>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</si>
  <si>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</si>
  <si>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</si>
  <si>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</si>
  <si>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</si>
  <si>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</si>
  <si>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</si>
  <si>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</si>
  <si>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</si>
  <si>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</si>
  <si>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</si>
  <si>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</si>
  <si>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</si>
  <si>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</si>
  <si>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</si>
  <si>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</si>
  <si>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</si>
  <si>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</si>
  <si>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</si>
  <si>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</si>
  <si>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</si>
  <si>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</si>
  <si>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</si>
  <si>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</si>
  <si>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</si>
  <si>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</si>
  <si>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</si>
  <si>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</si>
  <si>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</si>
  <si>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</si>
  <si>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</si>
  <si>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</si>
  <si>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</si>
  <si>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</si>
  <si>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</si>
  <si>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</si>
  <si>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</si>
  <si>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</si>
  <si>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</si>
  <si>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</si>
  <si>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</si>
  <si>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</si>
  <si>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</si>
  <si>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</si>
  <si>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</si>
  <si>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</si>
  <si>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</si>
  <si>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</si>
  <si>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</si>
  <si>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</si>
  <si>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</si>
  <si>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</si>
  <si>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</si>
  <si>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</si>
  <si>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</si>
  <si>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</si>
  <si>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</si>
  <si>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</si>
  <si>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</si>
  <si>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</si>
  <si>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</si>
  <si>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</si>
  <si>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</si>
  <si>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</si>
  <si>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</si>
  <si>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</si>
  <si>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</si>
  <si>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</si>
  <si>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</si>
  <si>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</si>
  <si>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</si>
  <si>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</si>
  <si>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</si>
  <si>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</si>
  <si>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</si>
  <si>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</si>
  <si>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</si>
  <si>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</si>
  <si>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</si>
  <si>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</si>
  <si>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</si>
  <si>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</si>
  <si>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</si>
  <si>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</si>
  <si>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</si>
  <si>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</si>
  <si>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</si>
  <si>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</si>
  <si>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</si>
  <si>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</si>
  <si>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</si>
  <si>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</si>
  <si>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</si>
  <si>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</si>
  <si>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</si>
  <si>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</si>
  <si>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</si>
  <si>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</si>
  <si>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</si>
  <si>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</si>
  <si>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</si>
  <si>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</si>
  <si>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</si>
  <si>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</si>
  <si>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</si>
  <si>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</si>
  <si>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</si>
  <si>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</si>
  <si>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</si>
  <si>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</si>
  <si>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</si>
  <si>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</si>
  <si>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</si>
  <si>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</si>
  <si>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</si>
  <si>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</si>
  <si>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</si>
  <si>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</si>
  <si>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</si>
  <si>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</si>
  <si>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</si>
  <si>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</si>
  <si>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</si>
  <si>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</si>
  <si>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</si>
  <si>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</si>
  <si>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</si>
  <si>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</si>
  <si>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</si>
  <si>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</si>
  <si>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</si>
  <si>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</si>
  <si>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</si>
  <si>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</si>
  <si>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</si>
  <si>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</si>
  <si>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</si>
  <si>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</si>
  <si>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</si>
  <si>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</si>
  <si>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</si>
  <si>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</si>
  <si>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</si>
  <si>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</si>
  <si>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</si>
  <si>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</si>
  <si>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</si>
  <si>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</si>
  <si>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</si>
  <si>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</si>
  <si>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</si>
  <si>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</si>
  <si>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</si>
  <si>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</si>
  <si>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</si>
  <si>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</si>
  <si>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</si>
  <si>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</si>
  <si>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</si>
  <si>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</si>
  <si>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</si>
  <si>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</si>
  <si>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</si>
  <si>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</si>
  <si>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</si>
  <si>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</si>
  <si>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</si>
  <si>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</si>
  <si>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</si>
  <si>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</si>
  <si>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</si>
  <si>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</si>
  <si>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</si>
  <si>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</si>
  <si>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</si>
  <si>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</si>
  <si>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</si>
  <si>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</si>
  <si>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</si>
  <si>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</si>
  <si>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</si>
  <si>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</si>
  <si>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</si>
  <si>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</si>
  <si>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</si>
  <si>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</si>
  <si>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</si>
  <si>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</si>
  <si>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</si>
  <si>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</si>
  <si>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</si>
  <si>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</si>
  <si>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</si>
  <si>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</si>
  <si>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</si>
  <si>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</si>
  <si>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</si>
  <si>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</si>
  <si>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</si>
  <si>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</si>
  <si>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</si>
  <si>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</si>
  <si>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</si>
  <si>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</si>
  <si>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</si>
  <si>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</si>
  <si>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</si>
  <si>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</si>
  <si>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</si>
  <si>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</si>
  <si>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</si>
  <si>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</si>
  <si>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</si>
  <si>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</si>
  <si>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</si>
  <si>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</si>
  <si>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</si>
  <si>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</si>
  <si>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</si>
  <si>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</si>
  <si>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</si>
  <si>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</si>
  <si>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</si>
  <si>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</si>
  <si>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</si>
  <si>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</si>
  <si>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</si>
  <si>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</si>
  <si>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</si>
  <si>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</si>
  <si>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</si>
  <si>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</si>
  <si>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</si>
  <si>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</si>
  <si>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</si>
  <si>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</si>
  <si>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</si>
  <si>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</si>
  <si>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</si>
  <si>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</si>
  <si>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</si>
  <si>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</si>
  <si>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</si>
  <si>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</si>
  <si>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</si>
  <si>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</si>
  <si>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</si>
  <si>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</si>
  <si>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</si>
  <si>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</si>
  <si>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</si>
  <si>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</si>
  <si>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</si>
  <si>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</si>
  <si>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</si>
  <si>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</si>
  <si>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</si>
  <si>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</si>
  <si>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</si>
  <si>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</si>
  <si>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</si>
  <si>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</si>
  <si>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</si>
  <si>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</si>
  <si>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</si>
  <si>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</si>
  <si>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</si>
  <si>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</si>
  <si>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</si>
  <si>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</si>
  <si>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</si>
  <si>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</si>
  <si>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</si>
  <si>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</si>
  <si>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</si>
  <si>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</si>
  <si>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</si>
  <si>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</si>
  <si>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</si>
  <si>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</si>
  <si>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</si>
  <si>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</si>
  <si>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</si>
  <si>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</si>
  <si>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</si>
  <si>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</si>
  <si>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</si>
  <si>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</si>
  <si>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</si>
  <si>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</si>
  <si>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</si>
  <si>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</si>
  <si>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</si>
  <si>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</si>
  <si>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</si>
  <si>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</si>
  <si>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</si>
  <si>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</si>
  <si>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</si>
  <si>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</si>
  <si>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</si>
  <si>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</si>
  <si>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</si>
  <si>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</si>
  <si>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</si>
  <si>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</si>
  <si>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</si>
  <si>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</si>
  <si>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</si>
  <si>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</si>
  <si>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</si>
  <si>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</si>
  <si>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</si>
  <si>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</si>
  <si>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</si>
  <si>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</si>
  <si>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</si>
  <si>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</si>
  <si>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</si>
  <si>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</si>
  <si>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</si>
  <si>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</si>
  <si>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</si>
  <si>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</si>
  <si>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</si>
  <si>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</si>
  <si>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</si>
  <si>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</si>
  <si>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</si>
  <si>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</si>
  <si>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</si>
  <si>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</si>
  <si>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</si>
  <si>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</si>
  <si>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</si>
  <si>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</si>
  <si>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</si>
  <si>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</si>
  <si>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</si>
  <si>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</si>
  <si>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</si>
  <si>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</si>
  <si>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</si>
  <si>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</si>
  <si>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</si>
  <si>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</si>
  <si>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</si>
  <si>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</si>
  <si>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</si>
  <si>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</si>
  <si>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</si>
  <si>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</si>
  <si>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</si>
  <si>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</si>
  <si>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</si>
  <si>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</si>
  <si>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</si>
  <si>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</si>
  <si>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</si>
  <si>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</si>
  <si>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</si>
  <si>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</si>
  <si>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</si>
  <si>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</si>
  <si>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</si>
  <si>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</si>
  <si>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</si>
  <si>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</si>
  <si>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</si>
  <si>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</si>
  <si>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</si>
  <si>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</si>
  <si>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</si>
  <si>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</si>
  <si>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</si>
  <si>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</si>
  <si>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</si>
  <si>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</si>
  <si>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</si>
  <si>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</si>
  <si>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</si>
  <si>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</si>
  <si>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</si>
  <si>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</si>
  <si>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</si>
  <si>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</si>
  <si>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</si>
  <si>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</si>
  <si>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</si>
  <si>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</si>
  <si>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</si>
  <si>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</si>
  <si>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</si>
  <si>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</si>
  <si>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</si>
  <si>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</si>
  <si>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</si>
  <si>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</si>
  <si>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</si>
  <si>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</si>
  <si>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</si>
  <si>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</si>
  <si>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</si>
  <si>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</si>
  <si>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</si>
  <si>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</si>
  <si>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</si>
  <si>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</si>
  <si>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</si>
  <si>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</si>
  <si>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</si>
  <si>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</si>
  <si>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</si>
  <si>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</si>
  <si>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</si>
  <si>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</si>
  <si>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</si>
  <si>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</si>
  <si>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</si>
  <si>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</si>
  <si>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</si>
  <si>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</si>
  <si>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</si>
  <si>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</si>
  <si>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</si>
  <si>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</si>
  <si>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</si>
  <si>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</si>
  <si>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</si>
  <si>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</si>
  <si>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</si>
  <si>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</si>
  <si>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</si>
  <si>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</si>
  <si>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</si>
  <si>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</si>
  <si>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</si>
  <si>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</si>
  <si>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</si>
  <si>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</si>
  <si>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</si>
  <si>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</si>
  <si>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</si>
  <si>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</si>
  <si>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</si>
  <si>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</si>
  <si>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</si>
  <si>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</si>
  <si>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</si>
  <si>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</si>
  <si>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</si>
  <si>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</si>
  <si>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</si>
  <si>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</si>
  <si>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</si>
  <si>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</si>
  <si>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</si>
  <si>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</si>
  <si>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</si>
  <si>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</si>
  <si>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</si>
  <si>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</si>
  <si>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</si>
  <si>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</si>
  <si>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</si>
  <si>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</si>
  <si>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</si>
  <si>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</si>
  <si>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</si>
  <si>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</si>
  <si>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</si>
  <si>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</si>
  <si>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</si>
  <si>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</si>
  <si>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</si>
  <si>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</si>
  <si>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</si>
  <si>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</si>
  <si>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</si>
  <si>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</si>
  <si>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</si>
  <si>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</si>
  <si>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</si>
  <si>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</si>
  <si>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</si>
  <si>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</si>
  <si>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</si>
  <si>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</si>
  <si>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</si>
  <si>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</si>
  <si>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</si>
  <si>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</si>
  <si>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</si>
  <si>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</si>
  <si>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</si>
  <si>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</si>
  <si>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</si>
  <si>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</si>
  <si>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</si>
  <si>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</si>
  <si>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</si>
  <si>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</si>
  <si>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</si>
  <si>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</si>
  <si>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</si>
  <si>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</si>
  <si>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</si>
  <si>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</si>
  <si>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</si>
  <si>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</si>
  <si>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</si>
  <si>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</si>
  <si>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</si>
  <si>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</si>
  <si>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</si>
  <si>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</si>
  <si>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</si>
  <si>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</si>
  <si>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</si>
  <si>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</si>
  <si>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</si>
  <si>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</si>
  <si>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</si>
  <si>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</si>
  <si>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</si>
  <si>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</si>
  <si>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</si>
  <si>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</si>
  <si>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</si>
  <si>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</si>
  <si>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</si>
  <si>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</si>
  <si>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</si>
  <si>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</si>
  <si>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</si>
  <si>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</si>
  <si>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</si>
  <si>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</si>
  <si>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</si>
  <si>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</si>
  <si>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</si>
  <si>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</si>
  <si>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</si>
  <si>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</si>
  <si>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</si>
  <si>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</si>
  <si>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</si>
  <si>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</si>
  <si>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</si>
  <si>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</si>
  <si>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</si>
  <si>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</si>
  <si>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</si>
  <si>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</si>
  <si>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</si>
  <si>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</si>
  <si>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</si>
  <si>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</si>
  <si>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</si>
  <si>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</si>
  <si>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</si>
  <si>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</si>
  <si>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</si>
  <si>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</si>
  <si>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</si>
  <si>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</si>
  <si>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</si>
  <si>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</si>
  <si>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</si>
  <si>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</si>
  <si>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</si>
  <si>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</si>
  <si>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</si>
  <si>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</si>
  <si>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</si>
  <si>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</si>
  <si>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</si>
  <si>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</si>
  <si>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</si>
  <si>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</si>
  <si>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</si>
  <si>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</si>
  <si>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</si>
  <si>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</si>
  <si>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</si>
  <si>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</si>
  <si>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</si>
  <si>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</si>
  <si>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</si>
  <si>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</si>
  <si>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</si>
  <si>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</si>
  <si>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</si>
  <si>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</si>
  <si>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</si>
  <si>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</si>
  <si>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</si>
  <si>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</si>
  <si>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</si>
  <si>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</si>
  <si>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</si>
  <si>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</si>
  <si>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</si>
  <si>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</si>
  <si>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</si>
  <si>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</si>
  <si>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</si>
  <si>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</si>
  <si>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</si>
  <si>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</si>
  <si>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</si>
  <si>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</si>
  <si>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</si>
  <si>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</si>
  <si>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</si>
  <si>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</si>
  <si>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</si>
  <si>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</si>
  <si>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</si>
  <si>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</si>
  <si>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</si>
  <si>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</si>
  <si>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</si>
  <si>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</si>
  <si>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</si>
  <si>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</si>
  <si>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</si>
  <si>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</si>
  <si>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</si>
  <si>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</si>
  <si>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</si>
  <si>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</si>
  <si>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</si>
  <si>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</si>
  <si>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</si>
  <si>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</si>
  <si>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</si>
  <si>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</si>
  <si>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</si>
  <si>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</si>
  <si>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</si>
  <si>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</si>
  <si>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</si>
  <si>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</si>
  <si>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</si>
  <si>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</si>
  <si>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</si>
  <si>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</si>
  <si>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</si>
  <si>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</si>
  <si>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</si>
  <si>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</si>
  <si>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</si>
  <si>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</si>
  <si>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</si>
  <si>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</si>
  <si>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</si>
  <si>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</si>
  <si>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</si>
  <si>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</si>
  <si>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</si>
  <si>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</si>
  <si>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</si>
  <si>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</si>
  <si>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</si>
  <si>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</si>
  <si>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</si>
  <si>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</si>
  <si>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</si>
  <si>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</si>
  <si>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</si>
  <si>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</si>
  <si>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</si>
  <si>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</si>
  <si>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</si>
  <si>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</si>
  <si>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</si>
  <si>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</si>
  <si>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</si>
  <si>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</si>
  <si>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</si>
  <si>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</si>
  <si>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</si>
  <si>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</si>
  <si>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</si>
  <si>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</si>
  <si>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</si>
  <si>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</si>
  <si>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</si>
  <si>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</si>
  <si>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</si>
  <si>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</si>
  <si>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</si>
  <si>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</si>
  <si>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</si>
  <si>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</si>
  <si>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</si>
  <si>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</si>
  <si>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</si>
  <si>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</si>
  <si>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</si>
  <si>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</si>
  <si>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</si>
  <si>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</si>
  <si>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</si>
  <si>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</si>
  <si>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</si>
  <si>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</si>
  <si>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</si>
  <si>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</si>
  <si>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</si>
  <si>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</si>
  <si>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</si>
  <si>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</si>
  <si>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</si>
  <si>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</si>
  <si>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</si>
  <si>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</si>
  <si>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</si>
  <si>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</si>
  <si>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</si>
  <si>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</si>
  <si>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</si>
  <si>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</si>
  <si>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</si>
  <si>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</si>
  <si>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</si>
  <si>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</si>
  <si>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</si>
  <si>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</si>
  <si>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</si>
  <si>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</si>
  <si>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</si>
  <si>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</si>
  <si>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</si>
  <si>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</si>
  <si>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</si>
  <si>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</si>
  <si>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</si>
  <si>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</si>
  <si>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</si>
  <si>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</si>
  <si>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</si>
  <si>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</si>
  <si>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</si>
  <si>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</si>
  <si>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</si>
  <si>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</si>
  <si>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</si>
  <si>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</si>
  <si>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</si>
  <si>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</si>
  <si>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</si>
  <si>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</si>
  <si>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</si>
  <si>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</si>
  <si>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</si>
  <si>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</si>
  <si>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</si>
  <si>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</si>
  <si>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</si>
  <si>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</si>
  <si>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</si>
  <si>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</si>
  <si>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</si>
  <si>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</si>
  <si>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</si>
  <si>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</si>
  <si>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</si>
  <si>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</si>
  <si>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</si>
  <si>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</si>
  <si>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</si>
  <si>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</si>
  <si>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</si>
  <si>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</si>
  <si>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</si>
  <si>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</si>
  <si>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</si>
  <si>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</si>
  <si>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</si>
  <si>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</si>
  <si>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</si>
  <si>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</si>
  <si>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</si>
  <si>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</si>
  <si>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</si>
  <si>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</si>
  <si>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</si>
  <si>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</si>
  <si>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</si>
  <si>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</si>
  <si>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</si>
  <si>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</si>
  <si>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</si>
  <si>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</si>
  <si>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</si>
  <si>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</si>
  <si>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</si>
  <si>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</si>
  <si>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</si>
  <si>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</si>
  <si>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</si>
  <si>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</si>
  <si>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</si>
  <si>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</si>
  <si>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</si>
  <si>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</si>
  <si>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</si>
  <si>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</si>
  <si>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</si>
  <si>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</si>
  <si>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</si>
  <si>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</si>
  <si>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</si>
  <si>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</si>
  <si>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</si>
  <si>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</si>
  <si>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</si>
  <si>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</si>
  <si>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</si>
  <si>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</si>
  <si>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</si>
  <si>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</si>
  <si>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</si>
  <si>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</si>
  <si>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</si>
  <si>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</si>
  <si>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</si>
  <si>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</si>
  <si>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</si>
  <si>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</si>
  <si>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</si>
  <si>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</si>
  <si>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</si>
  <si>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</si>
  <si>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</si>
  <si>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</si>
  <si>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</si>
  <si>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</si>
  <si>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</si>
  <si>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</si>
  <si>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</si>
  <si>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</si>
  <si>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</si>
  <si>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</si>
  <si>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</si>
  <si>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</si>
  <si>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</si>
  <si>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</si>
  <si>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</si>
  <si>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</si>
  <si>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</si>
  <si>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</si>
  <si>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</si>
  <si>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</si>
  <si>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</si>
  <si>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</si>
  <si>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</si>
  <si>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</si>
  <si>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</si>
  <si>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</si>
  <si>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</si>
  <si>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</si>
  <si>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</si>
  <si>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</si>
  <si>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</si>
  <si>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</si>
  <si>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</si>
  <si>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</si>
  <si>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</si>
  <si>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</si>
  <si>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</si>
  <si>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</si>
  <si>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</si>
  <si>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</si>
  <si>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</si>
  <si>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</si>
  <si>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</si>
  <si>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</si>
  <si>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</si>
  <si>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</si>
  <si>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</si>
  <si>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</si>
  <si>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</si>
  <si>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</si>
  <si>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</si>
  <si>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</si>
  <si>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</si>
  <si>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</si>
  <si>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</si>
  <si>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</si>
  <si>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</si>
  <si>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</si>
  <si>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</si>
  <si>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</si>
  <si>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</si>
  <si>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</si>
  <si>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</si>
  <si>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</si>
  <si>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</si>
  <si>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</si>
  <si>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</si>
  <si>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</si>
  <si>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</si>
  <si>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</si>
  <si>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</si>
  <si>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</si>
  <si>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</si>
  <si>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</si>
  <si>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</si>
  <si>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</si>
  <si>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</si>
  <si>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</si>
  <si>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</si>
  <si>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</si>
  <si>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</si>
  <si>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</si>
  <si>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</si>
  <si>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</si>
  <si>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</si>
  <si>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</si>
  <si>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</si>
  <si>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</si>
  <si>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</si>
  <si>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</si>
  <si>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</si>
  <si>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</si>
  <si>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</si>
  <si>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</si>
  <si>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</si>
  <si>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</si>
  <si>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</si>
  <si>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</si>
  <si>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</si>
  <si>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</si>
  <si>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</si>
  <si>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</si>
  <si>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</si>
  <si>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</si>
  <si>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</si>
  <si>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</si>
  <si>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</si>
  <si>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</si>
  <si>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</si>
  <si>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</si>
  <si>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</si>
  <si>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</si>
  <si>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</si>
  <si>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</si>
  <si>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</si>
  <si>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</si>
  <si>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</si>
  <si>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</si>
  <si>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</si>
  <si>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</si>
  <si>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</si>
  <si>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</si>
  <si>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</si>
  <si>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</si>
  <si>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</si>
  <si>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</si>
  <si>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</si>
  <si>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</si>
  <si>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</si>
  <si>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</si>
  <si>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</si>
  <si>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</si>
  <si>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</si>
  <si>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</si>
  <si>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</si>
  <si>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</si>
  <si>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</si>
  <si>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</si>
  <si>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</si>
  <si>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</si>
  <si>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</si>
  <si>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</si>
  <si>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</si>
  <si>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</si>
  <si>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</si>
  <si>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</si>
  <si>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</si>
  <si>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</si>
  <si>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</si>
  <si>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</si>
  <si>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</si>
  <si>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</si>
  <si>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</si>
  <si>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</si>
  <si>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</si>
  <si>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</si>
  <si>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</si>
  <si>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</si>
  <si>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</si>
  <si>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</si>
  <si>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</si>
  <si>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</si>
  <si>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</si>
  <si>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</si>
  <si>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</si>
  <si>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</si>
  <si>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</si>
  <si>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</si>
  <si>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</si>
  <si>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</si>
  <si>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</si>
  <si>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</si>
  <si>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</si>
  <si>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</si>
  <si>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</si>
  <si>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</si>
  <si>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</si>
  <si>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</si>
  <si>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</si>
  <si>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</si>
  <si>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</si>
  <si>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</si>
  <si>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</si>
  <si>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</si>
  <si>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</si>
  <si>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</si>
  <si>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</si>
  <si>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</si>
  <si>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</si>
  <si>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</si>
  <si>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</si>
  <si>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</si>
  <si>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</si>
  <si>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</si>
  <si>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</si>
  <si>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</si>
  <si>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</si>
  <si>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</si>
  <si>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</si>
  <si>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</si>
  <si>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</si>
  <si>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</si>
  <si>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</si>
  <si>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</si>
  <si>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</si>
  <si>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</si>
  <si>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</si>
  <si>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</si>
  <si>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</si>
  <si>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</si>
  <si>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</si>
  <si>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</si>
  <si>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</si>
  <si>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</si>
  <si>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</si>
  <si>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</si>
  <si>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</si>
  <si>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</si>
  <si>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</si>
  <si>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</si>
  <si>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</si>
  <si>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</si>
  <si>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</si>
  <si>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</si>
  <si>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</si>
  <si>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</si>
  <si>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</si>
  <si>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</si>
  <si>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</si>
  <si>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</si>
  <si>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</si>
  <si>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</si>
  <si>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</si>
  <si>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</si>
  <si>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</si>
  <si>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</si>
  <si>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</si>
  <si>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</si>
  <si>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</si>
  <si>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</si>
  <si>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</si>
  <si>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</si>
  <si>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</si>
  <si>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</si>
  <si>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</si>
  <si>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</si>
  <si>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</si>
  <si>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</si>
  <si>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</si>
  <si>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</si>
  <si>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</si>
  <si>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</si>
  <si>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</si>
  <si>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</si>
  <si>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</si>
  <si>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</si>
  <si>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</si>
  <si>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</si>
  <si>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</si>
  <si>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</si>
  <si>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</si>
  <si>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</si>
  <si>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</si>
  <si>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</si>
  <si>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</si>
  <si>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</si>
  <si>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</si>
  <si>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</si>
  <si>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</si>
  <si>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</si>
  <si>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</si>
  <si>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</si>
  <si>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</si>
  <si>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</si>
  <si>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</si>
  <si>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</si>
  <si>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</si>
  <si>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</si>
  <si>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</si>
  <si>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</si>
  <si>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</si>
  <si>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</si>
  <si>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</si>
  <si>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</si>
  <si>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</si>
  <si>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</si>
  <si>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</si>
  <si>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</si>
  <si>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</si>
  <si>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</si>
  <si>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</si>
  <si>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</si>
  <si>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</si>
  <si>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</si>
  <si>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</si>
  <si>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</si>
  <si>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</si>
  <si>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</si>
  <si>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</si>
  <si>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</si>
  <si>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</si>
  <si>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</si>
  <si>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</si>
  <si>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</si>
  <si>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</si>
  <si>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</si>
  <si>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</si>
  <si>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</si>
  <si>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</si>
  <si>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</si>
  <si>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</si>
  <si>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</si>
  <si>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</si>
  <si>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</si>
  <si>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</si>
  <si>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</si>
  <si>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</si>
  <si>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</si>
  <si>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</si>
  <si>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</si>
  <si>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</si>
  <si>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</si>
  <si>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</si>
  <si>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</si>
  <si>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</si>
  <si>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</si>
  <si>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</si>
  <si>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</si>
  <si>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</si>
  <si>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</si>
  <si>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</si>
  <si>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</si>
  <si>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</si>
  <si>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</si>
  <si>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</si>
  <si>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</si>
  <si>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</si>
  <si>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</si>
  <si>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</si>
  <si>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</si>
  <si>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</si>
  <si>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</si>
  <si>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</si>
  <si>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</si>
  <si>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</si>
  <si>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</si>
  <si>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</si>
  <si>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</si>
  <si>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</si>
  <si>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</si>
  <si>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</si>
  <si>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</si>
  <si>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</si>
  <si>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</si>
  <si>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</si>
  <si>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</si>
  <si>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</si>
  <si>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</si>
  <si>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</si>
  <si>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</si>
  <si>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</si>
  <si>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</si>
  <si>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</si>
  <si>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</si>
  <si>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</si>
  <si>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</si>
  <si>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</si>
  <si>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</si>
  <si>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</si>
  <si>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</si>
  <si>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</si>
  <si>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</si>
  <si>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</si>
  <si>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</si>
  <si>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</si>
  <si>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</si>
  <si>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</si>
  <si>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</si>
  <si>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</si>
  <si>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</si>
  <si>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</si>
  <si>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</si>
  <si>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</si>
  <si>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</si>
  <si>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</si>
  <si>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</si>
  <si>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</si>
  <si>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</si>
  <si>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</si>
  <si>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</si>
  <si>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</si>
  <si>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</si>
  <si>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</si>
  <si>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</si>
  <si>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</si>
  <si>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</si>
  <si>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</si>
  <si>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</si>
  <si>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</si>
  <si>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</si>
  <si>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</si>
  <si>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</si>
  <si>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</si>
  <si>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</si>
  <si>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</si>
  <si>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</si>
  <si>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</si>
  <si>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</si>
  <si>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</si>
  <si>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</si>
  <si>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</si>
  <si>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</si>
  <si>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</si>
  <si>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</si>
  <si>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</si>
  <si>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</si>
  <si>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</si>
  <si>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</si>
  <si>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</si>
  <si>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</si>
  <si>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</si>
  <si>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</si>
  <si>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</si>
  <si>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</si>
  <si>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</si>
  <si>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</si>
  <si>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</si>
  <si>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</si>
  <si>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</si>
  <si>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</si>
  <si>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</si>
  <si>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</si>
  <si>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</si>
  <si>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</si>
  <si>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</si>
  <si>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</si>
  <si>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</si>
  <si>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</si>
  <si>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</si>
  <si>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</si>
  <si>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</si>
  <si>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</si>
  <si>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</si>
  <si>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</si>
  <si>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</si>
  <si>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</si>
  <si>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</si>
  <si>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</si>
  <si>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</si>
  <si>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</si>
  <si>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</si>
  <si>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</si>
  <si>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</si>
  <si>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</si>
  <si>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</si>
  <si>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</si>
  <si>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</si>
  <si>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</si>
  <si>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</si>
  <si>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</si>
  <si>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</si>
  <si>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</si>
  <si>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</si>
  <si>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</si>
  <si>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</si>
  <si>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</si>
  <si>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</si>
  <si>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</si>
  <si>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</si>
  <si>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</si>
  <si>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</si>
  <si>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</si>
  <si>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</si>
  <si>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</si>
  <si>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</si>
  <si>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</si>
  <si>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</si>
  <si>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</si>
  <si>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</si>
  <si>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</si>
  <si>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</si>
  <si>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</si>
  <si>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</si>
  <si>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</si>
  <si>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</si>
  <si>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</si>
  <si>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</si>
  <si>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</si>
  <si>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</si>
  <si>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</si>
  <si>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</si>
  <si>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</si>
  <si>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</si>
  <si>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</si>
  <si>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</si>
  <si>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</si>
  <si>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</si>
  <si>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</si>
  <si>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</si>
  <si>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</si>
  <si>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</si>
  <si>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</si>
  <si>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</si>
  <si>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</si>
  <si>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</si>
  <si>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</si>
  <si>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</si>
  <si>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</si>
  <si>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</si>
  <si>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</si>
  <si>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</si>
  <si>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</si>
  <si>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</si>
  <si>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</si>
  <si>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</si>
  <si>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</si>
  <si>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</si>
  <si>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</si>
  <si>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</si>
  <si>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</si>
  <si>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</si>
  <si>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</si>
  <si>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</si>
  <si>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</si>
  <si>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</si>
  <si>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</si>
  <si>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</si>
  <si>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</si>
  <si>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</si>
  <si>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</si>
  <si>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</si>
  <si>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</si>
  <si>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</si>
  <si>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</si>
  <si>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</si>
  <si>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</si>
  <si>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</si>
  <si>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</si>
  <si>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</si>
  <si>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</si>
  <si>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</si>
  <si>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</si>
  <si>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</si>
  <si>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</si>
  <si>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</si>
  <si>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</si>
  <si>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</si>
  <si>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</si>
  <si>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</si>
  <si>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</si>
  <si>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</si>
  <si>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</si>
  <si>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</si>
  <si>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</si>
  <si>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</si>
  <si>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</si>
  <si>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</si>
  <si>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</si>
  <si>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</si>
  <si>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</si>
  <si>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</si>
  <si>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</si>
  <si>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</si>
  <si>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</si>
  <si>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</si>
  <si>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</si>
  <si>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</si>
  <si>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</si>
  <si>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</si>
  <si>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</si>
  <si>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</si>
  <si>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</si>
  <si>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</si>
  <si>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</si>
  <si>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</si>
  <si>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</si>
  <si>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</si>
  <si>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</si>
  <si>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</si>
  <si>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</si>
  <si>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</si>
  <si>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</si>
  <si>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</si>
  <si>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</si>
  <si>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</si>
  <si>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</si>
  <si>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</si>
  <si>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</si>
  <si>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</si>
  <si>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</si>
  <si>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</si>
  <si>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</si>
  <si>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</si>
  <si>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</si>
  <si>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</si>
  <si>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</si>
  <si>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</si>
  <si>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</si>
  <si>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</si>
  <si>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</si>
  <si>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</si>
  <si>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</si>
  <si>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</si>
  <si>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</si>
  <si>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</si>
  <si>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</si>
  <si>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</si>
  <si>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</si>
  <si>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</si>
  <si>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</si>
  <si>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</si>
  <si>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</si>
  <si>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</si>
  <si>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</si>
  <si>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</si>
  <si>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</si>
  <si>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</si>
  <si>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</si>
  <si>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</si>
  <si>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</si>
  <si>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</si>
  <si>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</si>
  <si>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</si>
  <si>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</si>
  <si>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</si>
  <si>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</si>
  <si>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</si>
  <si>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</si>
  <si>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</si>
  <si>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</si>
  <si>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</si>
  <si>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</si>
  <si>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</si>
  <si>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</si>
  <si>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</si>
  <si>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</si>
  <si>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</si>
  <si>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</si>
  <si>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</si>
  <si>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</si>
  <si>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</si>
  <si>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</si>
  <si>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</si>
  <si>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</si>
  <si>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</si>
  <si>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</si>
  <si>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</si>
  <si>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</si>
  <si>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</si>
  <si>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</si>
  <si>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</si>
  <si>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</si>
  <si>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</si>
  <si>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</si>
  <si>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</si>
  <si>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</si>
  <si>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</si>
  <si>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</si>
  <si>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</si>
  <si>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</si>
  <si>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</si>
  <si>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</si>
  <si>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</si>
  <si>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</si>
  <si>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</si>
  <si>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</si>
  <si>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</si>
  <si>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</si>
  <si>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</si>
  <si>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</si>
  <si>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</si>
  <si>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</si>
  <si>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</si>
  <si>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</si>
  <si>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</si>
  <si>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</si>
  <si>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</si>
  <si>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</si>
  <si>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</si>
  <si>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</si>
  <si>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</si>
  <si>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</si>
  <si>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</si>
  <si>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</si>
  <si>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</si>
  <si>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</si>
  <si>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</si>
  <si>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</si>
  <si>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</si>
  <si>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</si>
  <si>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</si>
  <si>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</si>
  <si>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</si>
  <si>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</si>
  <si>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</si>
  <si>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</si>
  <si>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</si>
  <si>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</si>
  <si>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</si>
  <si>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</si>
  <si>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</si>
  <si>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</si>
  <si>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</si>
  <si>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</si>
  <si>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</si>
  <si>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</si>
  <si>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</si>
  <si>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</si>
  <si>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</si>
  <si>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</si>
  <si>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</si>
  <si>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</si>
  <si>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</si>
  <si>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</si>
  <si>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</si>
  <si>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</si>
  <si>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</si>
  <si>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</si>
  <si>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</si>
  <si>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</si>
  <si>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</si>
  <si>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</si>
  <si>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</si>
  <si>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</si>
  <si>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</si>
  <si>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</si>
  <si>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</si>
  <si>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</si>
  <si>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</si>
  <si>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</si>
  <si>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</si>
  <si>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</si>
  <si>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</si>
  <si>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</si>
  <si>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</si>
  <si>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</si>
  <si>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</si>
  <si>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</si>
  <si>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</si>
  <si>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</si>
  <si>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</si>
  <si>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</si>
  <si>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</si>
  <si>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</si>
  <si>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</si>
  <si>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</si>
  <si>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</si>
  <si>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</si>
  <si>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</si>
  <si>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</si>
  <si>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</si>
  <si>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</si>
  <si>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</si>
  <si>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</si>
  <si>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</si>
  <si>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</si>
  <si>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</si>
  <si>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</si>
  <si>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</si>
  <si>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</si>
  <si>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</si>
  <si>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</si>
  <si>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</si>
  <si>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</si>
  <si>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</si>
  <si>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</si>
  <si>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</si>
  <si>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</si>
  <si>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</si>
  <si>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</si>
  <si>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</si>
  <si>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</si>
  <si>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</si>
  <si>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</si>
  <si>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</si>
  <si>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</si>
  <si>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</si>
  <si>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</si>
  <si>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</si>
  <si>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</si>
  <si>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</si>
  <si>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</si>
  <si>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</si>
  <si>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</si>
  <si>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</si>
  <si>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</si>
  <si>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</si>
  <si>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</si>
  <si>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</si>
  <si>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</si>
  <si>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</si>
  <si>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</si>
  <si>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</si>
  <si>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</si>
  <si>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</si>
  <si>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</si>
  <si>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</si>
  <si>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</si>
  <si>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</si>
  <si>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</si>
  <si>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</si>
  <si>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</si>
  <si>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</si>
  <si>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</si>
  <si>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</si>
  <si>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</si>
  <si>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</si>
  <si>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</si>
  <si>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</si>
  <si>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</si>
  <si>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</si>
  <si>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</si>
  <si>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</si>
  <si>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</si>
  <si>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</si>
  <si>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</si>
  <si>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</si>
  <si>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</si>
  <si>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</si>
  <si>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</si>
  <si>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</si>
  <si>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</si>
  <si>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</si>
  <si>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</si>
  <si>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</si>
  <si>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</si>
  <si>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</si>
  <si>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</si>
  <si>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</si>
  <si>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</si>
  <si>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</si>
  <si>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</si>
  <si>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</si>
  <si>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</si>
  <si>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</si>
  <si>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</si>
  <si>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</si>
  <si>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</si>
  <si>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</si>
  <si>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</si>
  <si>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</si>
  <si>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</si>
  <si>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</si>
  <si>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</si>
  <si>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</si>
  <si>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</si>
  <si>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</si>
  <si>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</si>
  <si>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</si>
  <si>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</si>
  <si>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</si>
  <si>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</si>
  <si>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</si>
  <si>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</si>
  <si>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</si>
  <si>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</si>
  <si>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</si>
  <si>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</si>
  <si>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</si>
  <si>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</si>
  <si>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</si>
  <si>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</si>
  <si>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</si>
  <si>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</si>
  <si>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</si>
  <si>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</si>
  <si>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</si>
  <si>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</si>
  <si>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</si>
  <si>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</si>
  <si>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</si>
  <si>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</si>
  <si>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</si>
  <si>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</si>
  <si>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</si>
  <si>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</si>
  <si>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</si>
  <si>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</si>
  <si>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</si>
  <si>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</si>
  <si>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</si>
  <si>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</si>
  <si>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</si>
  <si>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</si>
  <si>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</si>
  <si>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</si>
  <si>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</si>
  <si>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</si>
  <si>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</si>
  <si>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</si>
  <si>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</si>
  <si>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</si>
  <si>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</si>
  <si>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</si>
  <si>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</si>
  <si>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</si>
  <si>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</si>
  <si>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</si>
  <si>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</si>
  <si>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</si>
  <si>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</si>
  <si>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</si>
  <si>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</si>
  <si>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</si>
  <si>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</si>
  <si>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</si>
  <si>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</si>
  <si>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</si>
  <si>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</si>
  <si>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</si>
  <si>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</si>
  <si>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</si>
  <si>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</si>
  <si>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</si>
  <si>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</si>
  <si>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</si>
  <si>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</si>
  <si>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</si>
  <si>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</si>
  <si>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</si>
  <si>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</si>
  <si>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</si>
  <si>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</si>
  <si>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</si>
  <si>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</si>
  <si>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</si>
  <si>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</si>
  <si>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</si>
  <si>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</si>
  <si>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</si>
  <si>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</si>
  <si>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</si>
  <si>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</si>
  <si>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</si>
  <si>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</si>
  <si>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</si>
  <si>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</si>
  <si>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</si>
  <si>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</si>
  <si>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</si>
  <si>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</si>
  <si>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</si>
  <si>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</si>
  <si>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</si>
  <si>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</si>
  <si>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</si>
  <si>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</si>
  <si>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</si>
  <si>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</si>
  <si>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</si>
  <si>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</si>
  <si>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</si>
  <si>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</si>
  <si>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</si>
  <si>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</si>
  <si>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</si>
  <si>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</si>
  <si>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</si>
  <si>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</si>
  <si>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</si>
  <si>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</si>
  <si>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</si>
  <si>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</si>
  <si>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</si>
  <si>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</si>
  <si>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</si>
  <si>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</si>
  <si>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</si>
  <si>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</si>
  <si>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</si>
  <si>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</si>
  <si>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</si>
  <si>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</si>
  <si>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</si>
  <si>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</si>
  <si>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</si>
  <si>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</si>
  <si>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</si>
  <si>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</si>
  <si>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</si>
  <si>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</si>
  <si>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</si>
  <si>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</si>
  <si>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</si>
  <si>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</si>
  <si>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</si>
  <si>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</si>
  <si>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</si>
  <si>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</si>
  <si>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</si>
  <si>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</si>
  <si>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</si>
  <si>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</si>
  <si>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</si>
  <si>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</si>
  <si>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</si>
  <si>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</si>
  <si>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</si>
  <si>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</si>
  <si>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</si>
  <si>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</si>
  <si>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</si>
  <si>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</si>
  <si>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</si>
  <si>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</si>
  <si>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</si>
  <si>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</si>
  <si>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</si>
  <si>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</si>
  <si>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</si>
  <si>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</si>
  <si>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</si>
  <si>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</si>
  <si>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</si>
  <si>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</si>
  <si>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</si>
  <si>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</si>
  <si>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</si>
  <si>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</si>
  <si>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</si>
  <si>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</si>
  <si>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</si>
  <si>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</si>
  <si>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</si>
  <si>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</si>
  <si>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</si>
  <si>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</si>
  <si>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</si>
  <si>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</si>
  <si>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</si>
  <si>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</si>
  <si>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</si>
  <si>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</si>
  <si>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</si>
  <si>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</si>
  <si>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</si>
  <si>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</si>
  <si>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</si>
  <si>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</si>
  <si>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</si>
  <si>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</si>
  <si>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</si>
  <si>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</si>
  <si>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</si>
  <si>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</si>
  <si>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</si>
  <si>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</si>
  <si>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</si>
  <si>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</si>
  <si>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</si>
  <si>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</si>
  <si>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</si>
  <si>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</si>
  <si>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</si>
  <si>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</si>
  <si>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</si>
  <si>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</si>
  <si>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</si>
  <si>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</si>
  <si>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</si>
  <si>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</si>
  <si>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</si>
  <si>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</si>
  <si>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</si>
  <si>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</si>
  <si>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</si>
  <si>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</si>
  <si>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</si>
  <si>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</si>
  <si>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</si>
  <si>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</si>
  <si>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</si>
  <si>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</si>
  <si>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</si>
  <si>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</si>
  <si>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</si>
  <si>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</si>
  <si>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</si>
  <si>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</si>
  <si>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</si>
  <si>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</si>
  <si>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</si>
  <si>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</si>
  <si>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</si>
  <si>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</si>
  <si>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</si>
  <si>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</si>
  <si>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</si>
  <si>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</si>
  <si>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</si>
  <si>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</si>
  <si>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</si>
  <si>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</si>
  <si>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</si>
  <si>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</si>
  <si>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</si>
  <si>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</si>
  <si>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</si>
  <si>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</si>
  <si>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</si>
  <si>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</si>
  <si>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</si>
  <si>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</si>
  <si>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</si>
  <si>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</si>
  <si>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</si>
  <si>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</si>
  <si>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</si>
  <si>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</si>
  <si>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</si>
  <si>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</si>
  <si>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</si>
  <si>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</si>
  <si>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</si>
  <si>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</si>
  <si>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</si>
  <si>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</si>
  <si>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</si>
  <si>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</si>
  <si>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</si>
  <si>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</si>
  <si>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</si>
  <si>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</si>
  <si>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</si>
  <si>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</si>
  <si>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</si>
  <si>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</si>
  <si>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</si>
  <si>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</si>
  <si>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</si>
  <si>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</si>
  <si>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</si>
  <si>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</si>
  <si>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</si>
  <si>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</si>
  <si>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</si>
  <si>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</si>
  <si>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</si>
  <si>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</si>
  <si>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</si>
  <si>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</si>
  <si>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</si>
  <si>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</si>
  <si>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</si>
  <si>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</si>
  <si>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</si>
  <si>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</si>
  <si>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</si>
  <si>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</si>
  <si>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</si>
  <si>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</si>
  <si>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</si>
  <si>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</si>
  <si>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</si>
  <si>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</si>
  <si>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</si>
  <si>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</si>
  <si>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</si>
  <si>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</si>
  <si>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</si>
  <si>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</si>
  <si>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</si>
  <si>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</si>
  <si>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</si>
  <si>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</si>
  <si>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</si>
  <si>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</si>
  <si>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</si>
  <si>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</si>
  <si>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</si>
  <si>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</si>
  <si>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</si>
  <si>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</si>
  <si>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</si>
  <si>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</si>
  <si>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</si>
  <si>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</si>
  <si>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</si>
  <si>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</si>
  <si>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</si>
  <si>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</si>
  <si>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</si>
  <si>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</si>
  <si>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</si>
  <si>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</si>
  <si>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</si>
  <si>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</si>
  <si>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</si>
  <si>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</si>
  <si>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</si>
  <si>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</si>
  <si>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</si>
  <si>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</si>
  <si>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</si>
  <si>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</si>
  <si>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</si>
  <si>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</si>
  <si>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</si>
  <si>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</si>
  <si>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</si>
  <si>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</si>
  <si>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</si>
  <si>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</si>
  <si>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</si>
  <si>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</si>
  <si>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</si>
  <si>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</si>
  <si>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</si>
  <si>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</si>
  <si>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</si>
  <si>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</si>
  <si>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</si>
  <si>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</si>
  <si>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</si>
  <si>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</si>
  <si>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</si>
  <si>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</si>
  <si>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</si>
  <si>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</si>
  <si>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</si>
  <si>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</si>
  <si>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</si>
  <si>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</si>
  <si>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</si>
  <si>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</si>
  <si>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</si>
  <si>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</si>
  <si>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</si>
  <si>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</si>
  <si>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</si>
  <si>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</si>
  <si>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</si>
  <si>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</si>
  <si>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</si>
  <si>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</si>
  <si>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</si>
  <si>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</si>
  <si>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</si>
  <si>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</si>
  <si>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</si>
  <si>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</si>
  <si>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</si>
  <si>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</si>
  <si>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</si>
  <si>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</si>
  <si>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</si>
  <si>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</si>
  <si>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</si>
  <si>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</si>
  <si>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</si>
  <si>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</si>
  <si>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</si>
  <si>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</si>
  <si>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</si>
  <si>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</si>
  <si>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</si>
  <si>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</si>
  <si>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</si>
  <si>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</si>
  <si>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</si>
  <si>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</si>
  <si>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</si>
  <si>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</si>
  <si>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</si>
  <si>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</si>
  <si>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</si>
  <si>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</si>
  <si>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</si>
  <si>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</si>
  <si>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</si>
  <si>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</si>
  <si>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</si>
  <si>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</si>
  <si>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</si>
  <si>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</si>
  <si>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</si>
  <si>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</si>
  <si>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</si>
  <si>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</si>
  <si>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</si>
  <si>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</si>
  <si>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</si>
  <si>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</si>
  <si>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</si>
  <si>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</si>
  <si>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</si>
  <si>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</si>
  <si>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</si>
  <si>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</si>
  <si>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</si>
  <si>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</si>
  <si>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</si>
  <si>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</si>
  <si>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</si>
  <si>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</si>
  <si>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</si>
  <si>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</si>
  <si>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</si>
  <si>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</si>
  <si>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</si>
  <si>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</si>
  <si>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</si>
  <si>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</si>
  <si>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</si>
  <si>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</si>
  <si>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</si>
  <si>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</si>
  <si>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</si>
  <si>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</si>
  <si>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</si>
  <si>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</si>
  <si>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</si>
  <si>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</si>
  <si>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</si>
  <si>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</si>
  <si>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</si>
  <si>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</si>
  <si>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</si>
  <si>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</si>
  <si>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</si>
  <si>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</si>
  <si>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</si>
  <si>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</si>
  <si>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</si>
  <si>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</si>
  <si>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</si>
  <si>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</si>
  <si>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</si>
  <si>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</si>
  <si>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</si>
  <si>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</si>
  <si>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</si>
  <si>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</si>
  <si>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</si>
  <si>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</si>
  <si>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</si>
  <si>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</si>
  <si>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</si>
  <si>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</si>
  <si>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</si>
  <si>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</si>
  <si>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</si>
  <si>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</si>
  <si>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</si>
  <si>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</si>
  <si>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</si>
  <si>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</si>
  <si>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</si>
  <si>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</si>
  <si>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</si>
  <si>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</si>
  <si>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</si>
  <si>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</si>
  <si>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</si>
  <si>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</si>
  <si>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</si>
  <si>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</si>
  <si>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</si>
  <si>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</si>
  <si>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</si>
  <si>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</si>
  <si>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</si>
  <si>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</si>
  <si>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</si>
  <si>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</si>
  <si>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</si>
  <si>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</si>
  <si>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</si>
  <si>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</si>
  <si>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</si>
  <si>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</si>
  <si>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</si>
  <si>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</si>
  <si>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</si>
  <si>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</si>
  <si>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</si>
  <si>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</si>
  <si>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</si>
  <si>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</si>
  <si>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</si>
  <si>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</si>
  <si>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</si>
  <si>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</si>
  <si>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</si>
  <si>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</si>
  <si>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</si>
  <si>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</si>
  <si>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</si>
  <si>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</si>
  <si>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</si>
  <si>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</si>
  <si>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</si>
  <si>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</si>
  <si>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</si>
  <si>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</si>
  <si>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</si>
  <si>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</si>
  <si>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</si>
  <si>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</si>
  <si>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</si>
  <si>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</si>
  <si>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</si>
  <si>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</si>
  <si>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</si>
  <si>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</si>
  <si>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</si>
  <si>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</si>
  <si>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</si>
  <si>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</si>
  <si>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</si>
  <si>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</si>
  <si>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</si>
  <si>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</si>
  <si>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</si>
  <si>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</si>
  <si>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</si>
  <si>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</si>
  <si>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</si>
  <si>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</si>
  <si>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</si>
  <si>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</si>
  <si>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</si>
  <si>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</si>
  <si>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</si>
  <si>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</si>
  <si>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</si>
  <si>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</si>
  <si>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</si>
  <si>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</si>
  <si>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</si>
  <si>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</si>
  <si>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</si>
  <si>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</si>
  <si>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</si>
  <si>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</si>
  <si>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</si>
  <si>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</si>
  <si>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</si>
  <si>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</si>
  <si>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</si>
  <si>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</si>
  <si>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</si>
  <si>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</si>
  <si>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</si>
  <si>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</si>
  <si>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</si>
  <si>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</si>
  <si>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</si>
  <si>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</si>
  <si>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</si>
  <si>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</si>
  <si>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</si>
  <si>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</si>
  <si>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</si>
  <si>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</si>
  <si>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</si>
  <si>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</si>
  <si>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</si>
  <si>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</si>
  <si>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</si>
  <si>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</si>
  <si>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</si>
  <si>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</si>
  <si>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</si>
  <si>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</si>
  <si>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</si>
  <si>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</si>
  <si>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</si>
  <si>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</si>
  <si>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</si>
  <si>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</si>
  <si>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</si>
  <si>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</si>
  <si>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</si>
  <si>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</si>
  <si>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</si>
  <si>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</si>
  <si>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</si>
  <si>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</si>
  <si>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</si>
  <si>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</si>
  <si>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</si>
  <si>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</si>
  <si>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</si>
  <si>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</si>
  <si>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</si>
  <si>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</si>
  <si>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</si>
  <si>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</si>
  <si>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</si>
  <si>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</si>
  <si>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</si>
  <si>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</si>
  <si>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</si>
  <si>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</si>
  <si>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</si>
  <si>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</si>
  <si>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</si>
  <si>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</si>
  <si>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</si>
  <si>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</si>
  <si>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</si>
  <si>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</si>
  <si>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</si>
  <si>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</si>
  <si>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</si>
  <si>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</si>
  <si>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</si>
  <si>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</si>
  <si>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</si>
  <si>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</si>
  <si>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</si>
  <si>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</si>
  <si>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</si>
  <si>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</si>
  <si>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</si>
  <si>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</si>
  <si>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</si>
  <si>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</si>
  <si>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</si>
  <si>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</si>
  <si>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</si>
  <si>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</si>
  <si>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</si>
  <si>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</si>
  <si>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</si>
  <si>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</si>
  <si>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</si>
  <si>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</si>
  <si>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</si>
  <si>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</si>
  <si>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</si>
  <si>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</si>
  <si>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</si>
  <si>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</si>
  <si>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</si>
  <si>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</si>
  <si>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</si>
  <si>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</si>
  <si>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</si>
  <si>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</si>
  <si>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</si>
  <si>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</si>
  <si>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</si>
  <si>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</si>
  <si>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</si>
  <si>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</si>
  <si>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</si>
  <si>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</si>
  <si>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</si>
  <si>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</si>
  <si>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</si>
  <si>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</si>
  <si>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</si>
  <si>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</si>
  <si>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</si>
  <si>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</si>
  <si>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</si>
  <si>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</si>
  <si>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</si>
  <si>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</si>
  <si>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</si>
  <si>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</si>
  <si>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</si>
  <si>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</si>
  <si>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</si>
  <si>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</si>
  <si>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</si>
  <si>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</si>
  <si>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</si>
  <si>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</si>
  <si>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</si>
  <si>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</si>
  <si>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</si>
  <si>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</si>
  <si>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</si>
  <si>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</si>
  <si>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</si>
  <si>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</si>
  <si>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</si>
  <si>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</si>
  <si>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</si>
  <si>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</si>
  <si>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</si>
  <si>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</si>
  <si>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</si>
  <si>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</si>
  <si>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</si>
  <si>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</si>
  <si>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</si>
  <si>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</si>
  <si>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</si>
  <si>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</si>
  <si>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</si>
  <si>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</si>
  <si>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</si>
  <si>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</si>
  <si>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</si>
  <si>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</si>
  <si>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</si>
  <si>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</si>
  <si>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</si>
  <si>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</si>
  <si>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</si>
  <si>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</si>
  <si>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</si>
  <si>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</si>
  <si>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</si>
  <si>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</si>
  <si>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</si>
  <si>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</si>
  <si>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</si>
  <si>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</si>
  <si>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</si>
  <si>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</si>
  <si>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</si>
  <si>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</si>
  <si>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</si>
  <si>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</si>
  <si>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</si>
  <si>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</si>
  <si>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</si>
  <si>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</si>
  <si>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</si>
  <si>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</si>
  <si>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</si>
  <si>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</si>
  <si>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</si>
  <si>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</si>
  <si>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</si>
  <si>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</si>
  <si>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</si>
  <si>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</si>
  <si>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</si>
  <si>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</si>
  <si>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</si>
  <si>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</si>
  <si>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</si>
  <si>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</si>
  <si>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</si>
  <si>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</si>
  <si>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</si>
  <si>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</si>
  <si>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</si>
  <si>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</si>
  <si>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</si>
  <si>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</si>
  <si>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</si>
  <si>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</si>
  <si>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</si>
  <si>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</si>
  <si>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</si>
  <si>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</si>
  <si>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</si>
  <si>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</si>
  <si>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</si>
  <si>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</si>
  <si>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</si>
  <si>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</si>
  <si>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</si>
  <si>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</si>
  <si>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</si>
  <si>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</si>
  <si>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</si>
  <si>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</si>
  <si>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</si>
  <si>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</si>
  <si>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</si>
  <si>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</si>
  <si>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</si>
  <si>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</si>
  <si>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</si>
  <si>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</si>
  <si>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</si>
  <si>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</si>
  <si>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</si>
  <si>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</si>
  <si>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</si>
  <si>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</si>
  <si>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</si>
  <si>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</si>
  <si>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</si>
  <si>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</si>
  <si>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</si>
  <si>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</si>
  <si>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</si>
  <si>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</si>
  <si>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</si>
  <si>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</si>
  <si>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</si>
  <si>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</si>
  <si>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</si>
  <si>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</si>
  <si>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</si>
  <si>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</si>
  <si>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</si>
  <si>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</si>
  <si>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</si>
  <si>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</si>
  <si>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</si>
  <si>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</si>
  <si>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</si>
  <si>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</si>
  <si>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</si>
  <si>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</si>
  <si>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</si>
  <si>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</si>
  <si>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</si>
  <si>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</si>
  <si>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</si>
  <si>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</si>
  <si>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</si>
  <si>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</si>
  <si>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</si>
  <si>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</si>
  <si>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</si>
  <si>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</si>
  <si>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</si>
  <si>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</si>
  <si>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</si>
  <si>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</si>
  <si>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</si>
  <si>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</si>
  <si>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</si>
  <si>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</si>
  <si>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</si>
  <si>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</si>
  <si>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</si>
  <si>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</si>
  <si>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</si>
  <si>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</si>
  <si>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</si>
  <si>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</si>
  <si>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</si>
  <si>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</si>
  <si>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</si>
  <si>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</si>
  <si>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</si>
  <si>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</si>
  <si>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</si>
  <si>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</si>
  <si>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</si>
  <si>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</si>
  <si>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</si>
  <si>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</si>
  <si>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</si>
  <si>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</si>
  <si>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</si>
  <si>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</si>
  <si>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</si>
  <si>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</si>
  <si>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</si>
  <si>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</si>
  <si>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</si>
  <si>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</si>
  <si>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</si>
  <si>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</si>
  <si>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</si>
  <si>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</si>
  <si>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</si>
  <si>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</si>
  <si>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</si>
  <si>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</si>
  <si>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</si>
  <si>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</si>
  <si>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</si>
  <si>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</si>
  <si>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</si>
  <si>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</si>
  <si>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</si>
  <si>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</si>
  <si>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</si>
  <si>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</si>
  <si>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</si>
  <si>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</si>
  <si>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</si>
  <si>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</si>
  <si>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</si>
  <si>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</si>
  <si>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</si>
  <si>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</si>
  <si>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</si>
  <si>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</si>
  <si>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</si>
  <si>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</si>
  <si>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</si>
  <si>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</si>
  <si>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</si>
  <si>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</si>
  <si>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</si>
  <si>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</si>
  <si>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</si>
  <si>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</si>
  <si>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</si>
  <si>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</si>
  <si>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</si>
  <si>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</si>
  <si>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</si>
  <si>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</si>
  <si>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</si>
  <si>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</si>
  <si>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</si>
  <si>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</si>
  <si>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</si>
  <si>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</si>
  <si>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</si>
  <si>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</si>
  <si>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</si>
  <si>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</si>
  <si>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</si>
  <si>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</si>
  <si>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</si>
  <si>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</si>
  <si>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</si>
  <si>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</si>
  <si>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</si>
  <si>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</si>
  <si>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</si>
  <si>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</si>
  <si>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</si>
  <si>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</si>
  <si>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</si>
  <si>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</si>
  <si>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</si>
  <si>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</si>
  <si>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</si>
  <si>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</si>
  <si>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</si>
  <si>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</si>
  <si>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</si>
  <si>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</si>
  <si>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</si>
  <si>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</si>
  <si>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</si>
  <si>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</si>
  <si>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</si>
  <si>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</si>
  <si>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</si>
  <si>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</si>
  <si>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</si>
  <si>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</si>
  <si>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</si>
  <si>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</si>
  <si>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</si>
  <si>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</si>
  <si>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</si>
  <si>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</si>
  <si>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</si>
  <si>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</si>
  <si>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</si>
  <si>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</si>
  <si>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</si>
  <si>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</si>
  <si>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</si>
  <si>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</si>
  <si>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</si>
  <si>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</si>
  <si>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</si>
  <si>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</si>
  <si>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</si>
  <si>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</si>
  <si>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</si>
  <si>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</si>
  <si>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</si>
  <si>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</si>
  <si>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</si>
  <si>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</si>
  <si>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</si>
  <si>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</si>
  <si>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</si>
  <si>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</si>
  <si>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</si>
  <si>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</si>
  <si>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</si>
  <si>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</si>
  <si>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</si>
  <si>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</si>
  <si>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</si>
  <si>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</si>
  <si>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</si>
  <si>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</si>
  <si>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</si>
  <si>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</si>
  <si>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</si>
  <si>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</si>
  <si>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</si>
  <si>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</si>
  <si>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</si>
  <si>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</si>
  <si>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</si>
  <si>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</si>
  <si>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</si>
  <si>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</si>
  <si>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</si>
  <si>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</si>
  <si>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</si>
  <si>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</si>
  <si>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</si>
  <si>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</si>
  <si>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</si>
  <si>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</si>
  <si>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</si>
  <si>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</si>
  <si>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</si>
  <si>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</si>
  <si>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</si>
  <si>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</si>
  <si>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</si>
  <si>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</si>
  <si>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</si>
  <si>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</si>
  <si>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</si>
  <si>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</si>
  <si>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</si>
  <si>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</si>
  <si>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</si>
  <si>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</si>
  <si>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</si>
  <si>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</si>
  <si>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</si>
  <si>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</si>
  <si>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</si>
  <si>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</si>
  <si>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</si>
  <si>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</si>
  <si>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</si>
  <si>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</si>
  <si>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</si>
  <si>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</si>
  <si>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</si>
  <si>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</si>
  <si>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</si>
  <si>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</si>
  <si>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</si>
  <si>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</si>
  <si>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</si>
  <si>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</si>
  <si>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</si>
  <si>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</si>
  <si>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</si>
  <si>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</si>
  <si>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</si>
  <si>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</si>
  <si>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</si>
  <si>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</si>
  <si>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</si>
  <si>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</si>
  <si>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</si>
  <si>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</si>
  <si>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</si>
  <si>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</si>
  <si>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</si>
  <si>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</si>
  <si>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</si>
  <si>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</si>
  <si>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</si>
  <si>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</si>
  <si>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</si>
  <si>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</si>
  <si>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</si>
  <si>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</si>
  <si>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</si>
  <si>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</si>
  <si>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</si>
  <si>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</si>
  <si>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</si>
  <si>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</si>
  <si>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</si>
  <si>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</si>
  <si>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</si>
  <si>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</si>
  <si>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</si>
  <si>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</si>
  <si>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</si>
  <si>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</si>
  <si>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</si>
  <si>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</si>
  <si>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</si>
  <si>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</si>
  <si>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</si>
  <si>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</si>
  <si>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</si>
  <si>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</si>
  <si>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</si>
  <si>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</si>
  <si>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</si>
  <si>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</si>
  <si>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</si>
  <si>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</si>
  <si>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</si>
  <si>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</si>
  <si>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</si>
  <si>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</si>
  <si>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</si>
  <si>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</si>
  <si>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</si>
  <si>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</si>
  <si>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</si>
  <si>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</si>
  <si>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</si>
  <si>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</si>
  <si>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</si>
  <si>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</si>
  <si>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</si>
  <si>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</si>
  <si>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</si>
  <si>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</si>
  <si>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</si>
  <si>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</si>
  <si>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</si>
  <si>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</si>
  <si>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</si>
  <si>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</si>
  <si>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</si>
  <si>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</si>
  <si>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</si>
  <si>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</si>
  <si>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</si>
  <si>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</si>
  <si>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</si>
  <si>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</si>
  <si>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</si>
  <si>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</si>
  <si>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</si>
  <si>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</si>
  <si>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</si>
  <si>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</si>
  <si>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</si>
  <si>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</si>
  <si>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</si>
  <si>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</si>
  <si>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</si>
  <si>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</si>
  <si>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</si>
  <si>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</si>
  <si>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</si>
  <si>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</si>
  <si>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</si>
  <si>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</si>
  <si>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</si>
  <si>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</si>
  <si>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</si>
  <si>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</si>
  <si>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</si>
  <si>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</si>
  <si>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</si>
  <si>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</si>
  <si>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</si>
  <si>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</si>
  <si>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</si>
  <si>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</si>
  <si>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</si>
  <si>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</si>
  <si>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</si>
  <si>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</si>
  <si>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</si>
  <si>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</si>
  <si>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</si>
  <si>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</si>
  <si>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</si>
  <si>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</si>
  <si>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</si>
  <si>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</si>
  <si>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</si>
  <si>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</si>
  <si>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</si>
  <si>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</si>
  <si>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</si>
  <si>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</si>
  <si>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</si>
  <si>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</si>
  <si>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</si>
  <si>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</si>
  <si>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</si>
  <si>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</si>
  <si>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</si>
  <si>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</si>
  <si>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</si>
  <si>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</si>
  <si>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</si>
  <si>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</si>
  <si>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</si>
  <si>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</si>
  <si>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</si>
  <si>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</si>
  <si>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</si>
  <si>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</si>
  <si>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</si>
  <si>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</si>
  <si>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</si>
  <si>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</si>
  <si>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</si>
  <si>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</si>
  <si>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</si>
  <si>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</si>
  <si>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</si>
  <si>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</si>
  <si>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</si>
  <si>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</si>
  <si>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</si>
  <si>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</si>
  <si>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</si>
  <si>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</si>
  <si>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</si>
  <si>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</si>
  <si>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</si>
  <si>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</si>
  <si>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</si>
  <si>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</si>
  <si>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</si>
  <si>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</si>
  <si>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</si>
  <si>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</si>
  <si>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</si>
  <si>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</si>
  <si>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</si>
  <si>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</si>
  <si>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</si>
  <si>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</si>
  <si>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</si>
  <si>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</si>
  <si>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</si>
  <si>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</si>
  <si>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</si>
  <si>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</si>
  <si>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</si>
  <si>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</si>
  <si>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</si>
  <si>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</si>
  <si>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</si>
  <si>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</si>
  <si>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</si>
  <si>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</si>
  <si>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</si>
  <si>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</si>
  <si>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</si>
  <si>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</si>
  <si>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</si>
  <si>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</si>
  <si>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</si>
  <si>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</si>
  <si>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</si>
  <si>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</si>
  <si>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</si>
  <si>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</si>
  <si>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</si>
  <si>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</si>
  <si>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</si>
  <si>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</si>
  <si>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</si>
  <si>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</si>
  <si>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</si>
  <si>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</si>
  <si>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</si>
  <si>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</si>
  <si>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</si>
  <si>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</si>
  <si>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</si>
  <si>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</si>
  <si>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</si>
  <si>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</si>
  <si>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</si>
  <si>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</si>
  <si>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</si>
  <si>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</si>
  <si>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</si>
  <si>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</si>
  <si>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</si>
  <si>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</si>
  <si>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</si>
  <si>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</si>
  <si>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</si>
  <si>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</si>
  <si>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</si>
  <si>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</si>
  <si>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</si>
  <si>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</si>
  <si>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</si>
  <si>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</si>
  <si>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</si>
  <si>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</si>
  <si>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</si>
  <si>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</si>
  <si>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</si>
  <si>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</si>
  <si>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</si>
  <si>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</si>
  <si>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</si>
  <si>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</si>
  <si>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</si>
  <si>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</si>
  <si>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</si>
  <si>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</si>
  <si>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</si>
  <si>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</si>
  <si>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</si>
  <si>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</si>
  <si>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</si>
  <si>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</si>
  <si>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</si>
  <si>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</si>
  <si>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</si>
  <si>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</si>
  <si>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</si>
  <si>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</si>
  <si>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</si>
  <si>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</si>
  <si>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</si>
  <si>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</si>
  <si>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</si>
  <si>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</si>
  <si>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</si>
  <si>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</si>
  <si>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</si>
  <si>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</si>
  <si>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</si>
  <si>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</si>
  <si>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</si>
  <si>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</si>
  <si>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</si>
  <si>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</si>
  <si>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</si>
  <si>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</si>
  <si>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</si>
  <si>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</si>
  <si>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</si>
  <si>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</si>
  <si>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</si>
  <si>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</si>
  <si>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</si>
  <si>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</si>
  <si>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</si>
  <si>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</si>
  <si>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</si>
  <si>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</si>
  <si>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</si>
  <si>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</si>
  <si>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</si>
  <si>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</si>
  <si>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</si>
  <si>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</si>
  <si>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</si>
  <si>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</si>
  <si>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</si>
  <si>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</si>
  <si>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</si>
  <si>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</si>
  <si>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</si>
  <si>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</si>
  <si>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</si>
  <si>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</si>
  <si>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</si>
  <si>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</si>
  <si>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</si>
  <si>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</si>
  <si>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</si>
  <si>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</si>
  <si>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</si>
  <si>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</si>
  <si>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</si>
  <si>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</si>
  <si>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</si>
  <si>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</si>
  <si>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</si>
  <si>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</si>
  <si>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</si>
  <si>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</si>
  <si>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</si>
  <si>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</si>
  <si>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</si>
  <si>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</si>
  <si>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</si>
  <si>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</si>
  <si>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</si>
  <si>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</si>
  <si>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</si>
  <si>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</si>
  <si>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</si>
  <si>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</si>
  <si>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</si>
  <si>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</si>
  <si>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</si>
  <si>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</si>
  <si>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</si>
  <si>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</si>
  <si>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</si>
  <si>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</si>
  <si>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</si>
  <si>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</si>
  <si>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</si>
  <si>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</si>
  <si>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</si>
  <si>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</si>
  <si>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</si>
  <si>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</si>
  <si>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</si>
  <si>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</si>
  <si>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</si>
  <si>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</si>
  <si>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</si>
  <si>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</si>
  <si>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</si>
  <si>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</si>
  <si>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</si>
  <si>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</si>
  <si>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</si>
  <si>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</si>
  <si>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</si>
  <si>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</si>
  <si>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</si>
  <si>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</si>
  <si>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</si>
  <si>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</si>
  <si>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</si>
  <si>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</si>
  <si>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</si>
  <si>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</si>
  <si>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</si>
  <si>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</si>
  <si>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</si>
  <si>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</si>
  <si>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</si>
  <si>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</si>
  <si>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</si>
  <si>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</si>
  <si>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</si>
  <si>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</si>
  <si>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</si>
  <si>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</si>
  <si>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</si>
  <si>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</si>
  <si>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</si>
  <si>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</si>
  <si>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</si>
  <si>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</si>
  <si>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</si>
  <si>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</si>
  <si>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</si>
  <si>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</si>
  <si>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</si>
  <si>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</si>
  <si>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</si>
  <si>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</si>
  <si>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</si>
  <si>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</si>
  <si>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</si>
  <si>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</si>
  <si>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</si>
  <si>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</si>
  <si>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</si>
  <si>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</si>
  <si>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</si>
  <si>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</si>
  <si>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</si>
  <si>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</si>
  <si>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</si>
  <si>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</si>
  <si>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</si>
  <si>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</si>
  <si>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</si>
  <si>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</si>
  <si>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</si>
  <si>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</si>
  <si>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</si>
  <si>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</si>
  <si>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</si>
  <si>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</si>
  <si>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</si>
  <si>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</si>
  <si>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</si>
  <si>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</si>
  <si>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</si>
  <si>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</si>
  <si>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</si>
  <si>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</si>
  <si>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</si>
  <si>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</si>
  <si>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</si>
  <si>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</si>
  <si>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</si>
  <si>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</si>
  <si>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</si>
  <si>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</si>
  <si>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</si>
  <si>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</si>
  <si>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</si>
  <si>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</si>
  <si>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</si>
  <si>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</si>
  <si>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</si>
  <si>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</si>
  <si>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</si>
  <si>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</si>
  <si>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</si>
  <si>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</si>
  <si>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</si>
  <si>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</si>
  <si>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</si>
  <si>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</si>
  <si>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</si>
  <si>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</si>
  <si>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</si>
  <si>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</si>
  <si>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</si>
  <si>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</si>
  <si>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</si>
  <si>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</si>
  <si>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</si>
  <si>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</si>
  <si>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</si>
  <si>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</si>
  <si>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</si>
  <si>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</si>
  <si>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</si>
  <si>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</si>
  <si>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</si>
  <si>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</si>
  <si>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</si>
  <si>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</si>
  <si>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</si>
  <si>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</si>
  <si>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</si>
  <si>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</si>
  <si>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</si>
  <si>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</si>
  <si>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</si>
  <si>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</si>
  <si>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</si>
  <si>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</si>
  <si>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</si>
  <si>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</si>
  <si>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</si>
  <si>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</si>
  <si>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</si>
  <si>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</si>
  <si>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</si>
  <si>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</si>
  <si>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</si>
  <si>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</si>
  <si>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</si>
  <si>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</si>
  <si>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</si>
  <si>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</si>
  <si>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</si>
  <si>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</si>
  <si>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</si>
  <si>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</si>
  <si>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</si>
  <si>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</si>
  <si>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</si>
  <si>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</si>
  <si>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</si>
  <si>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</si>
  <si>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</si>
  <si>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</si>
  <si>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</si>
  <si>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</si>
  <si>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</si>
  <si>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</si>
  <si>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</si>
  <si>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</si>
  <si>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</si>
  <si>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</si>
  <si>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</si>
  <si>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</si>
  <si>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</si>
  <si>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</si>
  <si>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</si>
  <si>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</si>
  <si>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</si>
  <si>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</si>
  <si>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</si>
  <si>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</si>
  <si>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</si>
  <si>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</si>
  <si>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</si>
  <si>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</si>
  <si>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</si>
  <si>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</si>
  <si>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</si>
  <si>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</si>
  <si>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</si>
  <si>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</si>
  <si>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</si>
  <si>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</si>
  <si>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</si>
  <si>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</si>
  <si>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</si>
  <si>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</si>
  <si>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</si>
  <si>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</si>
  <si>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</si>
  <si>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</si>
  <si>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</si>
  <si>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</si>
  <si>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</si>
  <si>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</si>
  <si>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</si>
  <si>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</si>
  <si>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</si>
  <si>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</si>
  <si>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</si>
  <si>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</si>
  <si>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</si>
  <si>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</si>
  <si>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</si>
  <si>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</si>
  <si>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</si>
  <si>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</si>
  <si>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</si>
  <si>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</si>
  <si>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</si>
  <si>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</si>
  <si>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</si>
  <si>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</si>
  <si>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</si>
  <si>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</si>
  <si>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</si>
  <si>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</si>
  <si>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</si>
  <si>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</si>
  <si>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</si>
  <si>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</si>
  <si>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</si>
  <si>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</si>
  <si>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</si>
  <si>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</si>
  <si>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</si>
  <si>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</si>
  <si>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</si>
  <si>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</si>
  <si>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</si>
  <si>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</si>
  <si>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</si>
  <si>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</si>
  <si>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</si>
  <si>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</si>
  <si>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</si>
  <si>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</si>
  <si>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</si>
  <si>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</si>
  <si>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</si>
  <si>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</si>
  <si>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</si>
  <si>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</si>
  <si>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</si>
  <si>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</si>
  <si>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</si>
  <si>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</si>
  <si>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</si>
  <si>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</si>
  <si>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</si>
  <si>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</si>
  <si>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</si>
  <si>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</si>
  <si>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</si>
  <si>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</si>
  <si>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</si>
  <si>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</si>
  <si>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</si>
  <si>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</si>
  <si>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</si>
  <si>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</si>
  <si>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</si>
  <si>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</si>
  <si>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</si>
  <si>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</si>
  <si>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</si>
  <si>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</si>
  <si>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</si>
  <si>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</si>
  <si>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</si>
  <si>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</si>
  <si>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</si>
  <si>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</si>
  <si>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</si>
  <si>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</si>
  <si>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</si>
  <si>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</si>
  <si>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</si>
  <si>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</si>
  <si>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</si>
  <si>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</si>
  <si>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</si>
  <si>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</si>
  <si>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</si>
  <si>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</si>
  <si>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</si>
  <si>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</si>
  <si>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</si>
  <si>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</si>
  <si>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</si>
  <si>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</si>
  <si>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</si>
  <si>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</si>
  <si>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</si>
  <si>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</si>
  <si>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</si>
  <si>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</si>
  <si>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</si>
  <si>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</si>
  <si>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</si>
  <si>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</si>
  <si>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</si>
  <si>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</si>
  <si>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</si>
  <si>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</si>
  <si>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</si>
  <si>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</si>
  <si>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</si>
  <si>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</si>
  <si>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</si>
  <si>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</si>
  <si>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</si>
  <si>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</si>
  <si>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</si>
  <si>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</si>
  <si>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</si>
  <si>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</si>
  <si>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</si>
  <si>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</si>
  <si>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</si>
  <si>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</si>
  <si>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</si>
  <si>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</si>
  <si>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</si>
  <si>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</si>
  <si>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</si>
  <si>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</si>
  <si>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</si>
  <si>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</si>
  <si>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</si>
  <si>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</si>
  <si>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</si>
  <si>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</si>
  <si>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</si>
  <si>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</si>
  <si>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</si>
  <si>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</si>
  <si>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</si>
  <si>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</si>
  <si>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</si>
  <si>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</si>
  <si>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</si>
  <si>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</si>
  <si>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</si>
  <si>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</si>
  <si>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</si>
  <si>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</si>
  <si>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</si>
  <si>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</si>
  <si>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</si>
  <si>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</si>
  <si>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</si>
  <si>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</si>
  <si>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</si>
  <si>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</si>
  <si>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</si>
  <si>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</si>
  <si>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</si>
  <si>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</si>
  <si>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</si>
  <si>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</si>
  <si>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</si>
  <si>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</si>
  <si>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</si>
  <si>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</si>
  <si>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</si>
  <si>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</si>
  <si>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</si>
  <si>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</si>
  <si>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</si>
  <si>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</si>
  <si>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</si>
  <si>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</si>
  <si>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</si>
  <si>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</si>
  <si>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</si>
  <si>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</si>
  <si>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</si>
  <si>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</si>
  <si>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</si>
  <si>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</si>
  <si>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</si>
  <si>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</si>
  <si>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</si>
  <si>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</si>
  <si>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</si>
  <si>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</si>
  <si>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</si>
  <si>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</si>
  <si>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</si>
  <si>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</si>
  <si>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</si>
  <si>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</si>
  <si>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</si>
  <si>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</si>
  <si>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</si>
  <si>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</si>
  <si>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</si>
  <si>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</si>
  <si>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</si>
  <si>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</si>
  <si>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</si>
  <si>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</si>
  <si>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</si>
  <si>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</si>
  <si>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</si>
  <si>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</si>
  <si>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</si>
  <si>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</si>
  <si>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</si>
  <si>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</si>
  <si>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</si>
  <si>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</si>
  <si>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</si>
  <si>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</si>
  <si>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</si>
  <si>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</si>
  <si>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</si>
  <si>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</si>
  <si>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</si>
  <si>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</si>
  <si>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</si>
  <si>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</si>
  <si>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</si>
  <si>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</si>
  <si>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</si>
  <si>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</si>
  <si>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</si>
  <si>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</si>
  <si>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</si>
  <si>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</si>
  <si>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</si>
  <si>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</si>
  <si>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</si>
  <si>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</si>
  <si>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</si>
  <si>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</si>
  <si>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</si>
  <si>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</si>
  <si>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</si>
  <si>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</si>
  <si>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</si>
  <si>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</si>
  <si>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</si>
  <si>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</si>
  <si>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</si>
  <si>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</si>
  <si>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</si>
  <si>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</si>
  <si>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</si>
  <si>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</si>
  <si>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</si>
  <si>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</si>
  <si>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</si>
  <si>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</si>
  <si>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</si>
  <si>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</si>
  <si>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</si>
  <si>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</si>
  <si>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</si>
  <si>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</si>
  <si>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</si>
  <si>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</si>
  <si>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</si>
  <si>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</si>
  <si>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</si>
  <si>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</si>
  <si>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</si>
  <si>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</si>
  <si>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</si>
  <si>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</si>
  <si>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</si>
  <si>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</si>
  <si>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</si>
  <si>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</si>
  <si>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</si>
  <si>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</si>
  <si>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</si>
  <si>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</si>
  <si>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</si>
  <si>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</si>
  <si>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</si>
  <si>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</si>
  <si>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</si>
  <si>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</si>
  <si>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</si>
  <si>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</si>
  <si>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</si>
  <si>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</si>
  <si>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</si>
  <si>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</si>
  <si>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</si>
  <si>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</si>
  <si>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</si>
  <si>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</si>
  <si>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</si>
  <si>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</si>
  <si>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</si>
  <si>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</si>
  <si>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</si>
  <si>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</si>
  <si>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</si>
  <si>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</si>
  <si>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</si>
  <si>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</si>
  <si>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</si>
  <si>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</si>
  <si>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</si>
  <si>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</si>
  <si>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</si>
  <si>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</si>
  <si>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</si>
  <si>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</si>
  <si>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</si>
  <si>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</si>
  <si>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</si>
  <si>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</si>
  <si>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</si>
  <si>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</si>
  <si>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</si>
  <si>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</si>
  <si>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</si>
  <si>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</si>
  <si>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</si>
  <si>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</si>
  <si>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</si>
  <si>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</si>
  <si>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</si>
  <si>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</si>
  <si>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</si>
  <si>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</si>
  <si>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</si>
  <si>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</si>
  <si>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</si>
  <si>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</si>
  <si>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</si>
  <si>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</si>
  <si>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</si>
  <si>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</si>
  <si>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</si>
  <si>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</si>
  <si>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</si>
  <si>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</si>
  <si>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</si>
  <si>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</si>
  <si>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</si>
  <si>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</si>
  <si>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</si>
  <si>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</si>
  <si>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</si>
  <si>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</si>
  <si>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</si>
  <si>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</si>
  <si>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</si>
  <si>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</si>
  <si>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</si>
  <si>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</si>
  <si>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</si>
  <si>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</si>
  <si>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</si>
  <si>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</si>
  <si>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</si>
  <si>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</si>
  <si>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</si>
  <si>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</si>
  <si>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</si>
  <si>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</si>
  <si>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</si>
  <si>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</si>
  <si>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</si>
  <si>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</si>
  <si>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</si>
  <si>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</si>
  <si>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</si>
  <si>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</si>
  <si>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</si>
  <si>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</si>
  <si>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</si>
  <si>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</si>
  <si>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</si>
  <si>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</si>
  <si>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</si>
  <si>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</si>
  <si>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</si>
  <si>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</si>
  <si>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</si>
  <si>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</si>
  <si>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</si>
  <si>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</si>
  <si>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</si>
  <si>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</si>
  <si>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</si>
  <si>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</si>
  <si>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</si>
  <si>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</si>
  <si>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</si>
  <si>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</si>
  <si>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</si>
  <si>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</si>
  <si>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</si>
  <si>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</si>
  <si>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</si>
  <si>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</si>
  <si>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</si>
  <si>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</si>
  <si>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</si>
  <si>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</si>
  <si>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</si>
  <si>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</si>
  <si>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</si>
  <si>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</si>
  <si>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</si>
  <si>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</si>
  <si>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</si>
  <si>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</si>
  <si>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</si>
  <si>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</si>
  <si>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</si>
  <si>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</si>
  <si>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</si>
  <si>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</si>
  <si>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</si>
  <si>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</si>
  <si>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</si>
  <si>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</si>
  <si>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</si>
  <si>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</si>
  <si>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</si>
  <si>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</si>
  <si>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</si>
  <si>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</si>
  <si>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</si>
  <si>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</si>
  <si>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</si>
  <si>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</si>
  <si>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</si>
  <si>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</si>
  <si>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</si>
  <si>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</si>
  <si>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</si>
  <si>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</si>
  <si>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</si>
  <si>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</si>
  <si>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</si>
  <si>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</si>
  <si>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</si>
  <si>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</si>
  <si>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</si>
  <si>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</si>
  <si>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</si>
  <si>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</si>
  <si>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</si>
  <si>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</si>
  <si>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</si>
  <si>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</si>
  <si>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</si>
  <si>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</si>
  <si>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</si>
  <si>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</si>
  <si>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</si>
  <si>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</si>
  <si>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</si>
  <si>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</si>
  <si>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</si>
  <si>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</si>
  <si>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</si>
  <si>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</si>
  <si>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</si>
  <si>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</si>
  <si>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</si>
  <si>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</si>
  <si>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</si>
  <si>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</si>
  <si>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</si>
  <si>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</si>
  <si>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</si>
  <si>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</si>
  <si>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</si>
  <si>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</si>
  <si>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</si>
  <si>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</si>
  <si>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</si>
  <si>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</si>
  <si>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</si>
  <si>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</si>
  <si>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</si>
  <si>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</si>
  <si>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</si>
  <si>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</si>
  <si>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</si>
  <si>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</si>
  <si>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</si>
  <si>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</si>
  <si>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</si>
  <si>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</si>
  <si>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</si>
  <si>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</si>
  <si>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</si>
  <si>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</si>
  <si>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</si>
  <si>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</si>
  <si>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</si>
  <si>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</si>
  <si>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</si>
  <si>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</si>
  <si>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</si>
  <si>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</si>
  <si>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</si>
  <si>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</si>
  <si>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</si>
  <si>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</si>
  <si>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</si>
  <si>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</si>
  <si>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</si>
  <si>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</si>
  <si>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</si>
  <si>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</si>
  <si>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</si>
  <si>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</si>
  <si>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</si>
  <si>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</si>
  <si>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</si>
  <si>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</si>
  <si>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</si>
  <si>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</si>
  <si>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</si>
  <si>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</si>
  <si>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</si>
  <si>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</si>
  <si>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</si>
  <si>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</si>
  <si>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</si>
  <si>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</si>
  <si>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</si>
  <si>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</si>
  <si>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</si>
  <si>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</si>
  <si>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</si>
  <si>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</si>
  <si>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</si>
  <si>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</si>
  <si>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</si>
  <si>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</si>
  <si>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</si>
  <si>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</si>
  <si>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</si>
  <si>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</si>
  <si>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</si>
  <si>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</si>
  <si>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</si>
  <si>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</si>
  <si>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</si>
  <si>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</si>
  <si>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</si>
  <si>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</si>
  <si>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</si>
  <si>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</si>
  <si>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</si>
  <si>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</si>
  <si>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</si>
  <si>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</si>
  <si>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</si>
  <si>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</si>
  <si>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</si>
  <si>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</si>
  <si>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</si>
  <si>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</si>
  <si>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</si>
  <si>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</si>
  <si>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</si>
  <si>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</si>
  <si>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</si>
  <si>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</si>
  <si>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</si>
  <si>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</si>
  <si>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</si>
  <si>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</si>
  <si>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</si>
  <si>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</si>
  <si>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</si>
  <si>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</si>
  <si>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</si>
  <si>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</si>
  <si>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</si>
  <si>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</si>
  <si>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</si>
  <si>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</si>
  <si>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</si>
  <si>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</si>
  <si>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</si>
  <si>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</si>
  <si>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</si>
  <si>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</si>
  <si>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</si>
  <si>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</si>
  <si>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</si>
  <si>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</si>
  <si>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</si>
  <si>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</si>
  <si>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</si>
  <si>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</si>
  <si>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</si>
  <si>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</si>
  <si>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</si>
  <si>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</si>
  <si>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</si>
  <si>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</si>
  <si>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</si>
  <si>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</si>
  <si>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</si>
  <si>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</si>
  <si>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</si>
  <si>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</si>
  <si>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</si>
  <si>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</si>
  <si>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</si>
  <si>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</si>
  <si>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</si>
  <si>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</si>
  <si>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</si>
  <si>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</si>
  <si>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</si>
  <si>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</si>
  <si>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</si>
  <si>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</si>
  <si>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</si>
  <si>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</si>
  <si>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</si>
  <si>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</si>
  <si>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</si>
  <si>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</si>
  <si>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</si>
  <si>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</si>
  <si>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</si>
  <si>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</si>
  <si>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</si>
  <si>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</si>
  <si>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</si>
  <si>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</si>
  <si>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</si>
  <si>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</si>
  <si>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</si>
  <si>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</si>
  <si>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</si>
  <si>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</si>
  <si>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</si>
  <si>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</si>
  <si>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</si>
  <si>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</si>
  <si>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</si>
  <si>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</si>
  <si>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</si>
  <si>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</si>
  <si>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</si>
  <si>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</si>
  <si>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</si>
  <si>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</si>
  <si>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</si>
  <si>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</si>
  <si>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</si>
  <si>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</si>
  <si>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</si>
  <si>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</si>
  <si>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</si>
  <si>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</si>
  <si>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</si>
  <si>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</si>
  <si>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</si>
  <si>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</si>
  <si>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</si>
  <si>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</si>
  <si>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</si>
  <si>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</si>
  <si>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</si>
  <si>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</si>
  <si>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</si>
  <si>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</si>
  <si>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</si>
  <si>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</si>
  <si>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</si>
  <si>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</si>
  <si>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</si>
  <si>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</si>
  <si>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</si>
  <si>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</si>
  <si>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</si>
  <si>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</si>
  <si>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</si>
  <si>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</si>
  <si>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</si>
  <si>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</si>
  <si>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</si>
  <si>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</si>
  <si>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</si>
  <si>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</si>
  <si>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</si>
  <si>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</si>
  <si>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</si>
  <si>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</si>
  <si>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</si>
  <si>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</si>
  <si>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</si>
  <si>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</si>
  <si>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</si>
  <si>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</si>
  <si>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</si>
  <si>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</si>
  <si>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</si>
  <si>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</si>
  <si>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</si>
  <si>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</si>
  <si>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</si>
  <si>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</si>
  <si>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</si>
  <si>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</si>
  <si>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</si>
  <si>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</si>
  <si>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</si>
  <si>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</si>
  <si>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</si>
  <si>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</si>
  <si>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</si>
  <si>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</si>
  <si>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</si>
  <si>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</si>
  <si>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</si>
  <si>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</si>
  <si>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</si>
  <si>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</si>
  <si>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</si>
  <si>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</si>
  <si>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</si>
  <si>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</si>
  <si>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</si>
  <si>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</si>
  <si>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</si>
  <si>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</si>
  <si>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</si>
  <si>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</si>
  <si>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</si>
  <si>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</si>
  <si>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</si>
  <si>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</si>
  <si>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</si>
  <si>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</si>
  <si>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</si>
  <si>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</si>
  <si>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</si>
  <si>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</si>
  <si>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</si>
  <si>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</si>
  <si>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</si>
  <si>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</si>
  <si>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</si>
  <si>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</si>
  <si>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</si>
  <si>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</si>
  <si>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</si>
  <si>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</si>
  <si>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</si>
  <si>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</si>
  <si>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</si>
  <si>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</si>
  <si>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</si>
  <si>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</si>
  <si>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</si>
  <si>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</si>
  <si>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</si>
  <si>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</si>
  <si>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</si>
  <si>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</si>
  <si>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</si>
  <si>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</si>
  <si>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</si>
  <si>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</si>
  <si>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</si>
  <si>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</si>
  <si>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</si>
  <si>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</si>
  <si>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</si>
  <si>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</si>
  <si>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</si>
  <si>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</si>
  <si>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</si>
  <si>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</si>
  <si>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</si>
  <si>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</si>
  <si>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</si>
  <si>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</si>
  <si>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</si>
  <si>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</si>
  <si>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</si>
  <si>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</si>
  <si>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</si>
  <si>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</si>
  <si>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</si>
  <si>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</si>
  <si>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</si>
  <si>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</si>
  <si>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</si>
  <si>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</si>
  <si>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</si>
  <si>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</si>
  <si>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</si>
  <si>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</si>
  <si>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</si>
  <si>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</si>
  <si>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</si>
  <si>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</si>
  <si>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</si>
  <si>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</si>
  <si>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</si>
  <si>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</si>
  <si>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</si>
  <si>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</si>
  <si>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</si>
  <si>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</si>
  <si>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</si>
  <si>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</si>
  <si>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</si>
  <si>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</si>
  <si>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</si>
  <si>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</si>
  <si>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</si>
  <si>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</si>
  <si>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</si>
  <si>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</si>
  <si>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</si>
  <si>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</si>
  <si>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</si>
  <si>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</si>
  <si>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</si>
  <si>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</si>
  <si>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</si>
  <si>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</si>
  <si>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</si>
  <si>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</si>
  <si>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</si>
  <si>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</si>
  <si>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</si>
  <si>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</si>
  <si>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</si>
  <si>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</si>
  <si>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</si>
  <si>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</si>
  <si>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</si>
  <si>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</si>
  <si>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</si>
  <si>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</si>
  <si>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</si>
  <si>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</si>
  <si>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</si>
  <si>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</si>
  <si>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</si>
  <si>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</si>
  <si>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</si>
  <si>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</si>
  <si>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</si>
  <si>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</si>
  <si>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</si>
  <si>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</si>
  <si>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</si>
  <si>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</si>
  <si>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</si>
  <si>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</si>
  <si>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</si>
  <si>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</si>
  <si>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</si>
  <si>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</si>
  <si>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</si>
  <si>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</si>
  <si>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</si>
  <si>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</si>
  <si>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</si>
  <si>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</si>
  <si>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</si>
  <si>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</si>
  <si>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</si>
  <si>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</si>
  <si>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</si>
  <si>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</si>
  <si>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</si>
  <si>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</si>
  <si>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</si>
  <si>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</si>
  <si>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</si>
  <si>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</si>
  <si>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</si>
  <si>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</si>
  <si>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</si>
  <si>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</si>
  <si>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</si>
  <si>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</si>
  <si>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</si>
  <si>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</si>
  <si>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</si>
  <si>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</si>
  <si>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</si>
  <si>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</si>
  <si>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</si>
  <si>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</si>
  <si>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</si>
  <si>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</si>
  <si>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</si>
  <si>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</si>
  <si>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</si>
  <si>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</si>
  <si>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</si>
  <si>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</si>
  <si>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</si>
  <si>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</si>
  <si>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</si>
  <si>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</si>
  <si>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</si>
  <si>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</si>
  <si>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</si>
  <si>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</si>
  <si>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</si>
  <si>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</si>
  <si>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</si>
  <si>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</si>
  <si>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</si>
  <si>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</si>
  <si>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</si>
  <si>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</si>
  <si>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</si>
  <si>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</si>
  <si>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</si>
  <si>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</si>
  <si>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</si>
  <si>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</si>
  <si>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</si>
  <si>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</si>
  <si>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</si>
  <si>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</si>
  <si>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</si>
  <si>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</si>
  <si>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</si>
  <si>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</si>
  <si>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</si>
  <si>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</si>
  <si>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</si>
  <si>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</si>
  <si>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</si>
  <si>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</si>
  <si>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</si>
  <si>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</si>
  <si>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</si>
  <si>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</si>
  <si>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</si>
  <si>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</si>
  <si>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</si>
  <si>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</si>
  <si>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</si>
  <si>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</si>
  <si>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</si>
  <si>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</si>
  <si>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</si>
  <si>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</si>
  <si>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</si>
  <si>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</si>
  <si>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</si>
  <si>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</si>
  <si>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</si>
  <si>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</si>
  <si>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</si>
  <si>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</si>
  <si>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</si>
  <si>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</si>
  <si>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</si>
  <si>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</si>
  <si>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</si>
  <si>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</si>
  <si>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</si>
  <si>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</si>
  <si>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</si>
  <si>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</si>
  <si>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</si>
  <si>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</si>
  <si>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</si>
  <si>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</si>
  <si>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</si>
  <si>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</si>
  <si>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</si>
  <si>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</si>
  <si>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</si>
  <si>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</si>
  <si>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</si>
  <si>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</si>
  <si>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</si>
  <si>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</si>
  <si>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</si>
  <si>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</si>
  <si>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</si>
  <si>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</si>
  <si>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</si>
  <si>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</si>
  <si>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</si>
  <si>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</si>
  <si>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</si>
  <si>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</si>
  <si>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</si>
  <si>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</si>
  <si>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</si>
  <si>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</si>
  <si>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</si>
  <si>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</si>
  <si>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</si>
  <si>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</si>
  <si>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</si>
  <si>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</si>
  <si>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</si>
  <si>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</si>
  <si>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</si>
  <si>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</si>
  <si>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</si>
  <si>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</si>
  <si>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</si>
  <si>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</si>
  <si>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</si>
  <si>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</si>
  <si>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</si>
  <si>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</si>
  <si>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</si>
  <si>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</si>
  <si>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</si>
  <si>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</si>
  <si>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</si>
  <si>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</si>
  <si>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</si>
  <si>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</si>
  <si>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</si>
  <si>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</si>
  <si>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</si>
  <si>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</si>
  <si>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</si>
  <si>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</si>
  <si>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</si>
  <si>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</si>
  <si>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</si>
  <si>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</si>
  <si>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</si>
  <si>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</si>
  <si>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</si>
  <si>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</si>
  <si>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</si>
  <si>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</si>
  <si>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</si>
  <si>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</si>
  <si>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</si>
  <si>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</si>
  <si>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</si>
  <si>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</si>
  <si>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</si>
  <si>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</si>
  <si>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</si>
  <si>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</si>
  <si>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</si>
  <si>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</si>
  <si>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</si>
  <si>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</si>
  <si>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</si>
  <si>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</si>
  <si>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</si>
  <si>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</si>
  <si>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</si>
  <si>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</si>
  <si>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</si>
  <si>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</si>
  <si>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</si>
  <si>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</si>
  <si>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</si>
  <si>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</si>
  <si>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</si>
  <si>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</si>
  <si>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</si>
  <si>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</si>
  <si>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</si>
  <si>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</si>
  <si>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</si>
  <si>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</si>
  <si>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</si>
  <si>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</si>
  <si>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</si>
  <si>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</si>
  <si>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</si>
  <si>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</si>
  <si>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</si>
  <si>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</si>
  <si>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</si>
  <si>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</si>
  <si>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</si>
  <si>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</si>
  <si>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</si>
  <si>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</si>
  <si>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</si>
  <si>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</si>
  <si>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</si>
  <si>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</si>
  <si>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</si>
  <si>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</si>
  <si>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</si>
  <si>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</si>
  <si>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</si>
  <si>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</si>
  <si>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</si>
  <si>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</si>
  <si>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</si>
  <si>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</si>
  <si>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</si>
  <si>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</si>
  <si>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</si>
  <si>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</si>
  <si>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</si>
  <si>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</si>
  <si>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</si>
  <si>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</si>
  <si>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</si>
  <si>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</si>
  <si>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</si>
  <si>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</si>
  <si>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</si>
  <si>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</si>
  <si>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</si>
  <si>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</si>
  <si>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</si>
  <si>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</si>
  <si>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</si>
  <si>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</si>
  <si>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</si>
  <si>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</si>
  <si>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</si>
  <si>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</si>
  <si>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</si>
  <si>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</si>
  <si>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</si>
  <si>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</si>
  <si>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</si>
  <si>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</si>
  <si>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</si>
  <si>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</si>
  <si>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</si>
  <si>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</si>
  <si>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</si>
  <si>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</si>
  <si>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</si>
  <si>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</si>
  <si>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</si>
  <si>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</si>
  <si>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</si>
  <si>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</si>
  <si>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</si>
  <si>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</si>
  <si>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</si>
  <si>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</si>
  <si>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</si>
  <si>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</si>
  <si>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</si>
  <si>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</si>
  <si>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</si>
  <si>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</si>
  <si>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</si>
  <si>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</si>
  <si>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</si>
  <si>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</si>
  <si>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</si>
  <si>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</si>
  <si>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</si>
  <si>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</si>
  <si>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</si>
  <si>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</si>
  <si>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</si>
  <si>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</si>
  <si>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</si>
  <si>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</si>
  <si>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</si>
  <si>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</si>
  <si>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</si>
  <si>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</si>
  <si>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</si>
  <si>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</si>
  <si>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</si>
  <si>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</si>
  <si>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</si>
  <si>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</si>
  <si>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</si>
  <si>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</si>
  <si>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</si>
  <si>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</si>
  <si>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</si>
  <si>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</si>
  <si>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</si>
  <si>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</si>
  <si>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</si>
  <si>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</si>
  <si>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</si>
  <si>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</si>
  <si>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</si>
  <si>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</si>
  <si>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</si>
  <si>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</si>
  <si>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</si>
  <si>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</si>
  <si>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</si>
  <si>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</si>
  <si>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</si>
  <si>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</si>
  <si>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</si>
  <si>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</si>
  <si>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</si>
  <si>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</si>
  <si>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</si>
  <si>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</si>
  <si>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</si>
  <si>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</si>
  <si>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</si>
  <si>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</si>
  <si>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</si>
  <si>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</si>
  <si>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</si>
  <si>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</si>
  <si>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</si>
  <si>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</si>
  <si>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</si>
  <si>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</si>
  <si>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</si>
  <si>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</si>
  <si>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</si>
  <si>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</si>
  <si>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</si>
  <si>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</si>
  <si>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</si>
  <si>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</si>
  <si>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</si>
  <si>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</si>
  <si>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</si>
  <si>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</si>
  <si>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</si>
  <si>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</si>
  <si>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</si>
  <si>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</si>
  <si>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</si>
  <si>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</si>
  <si>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</si>
  <si>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</si>
  <si>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</si>
  <si>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</si>
  <si>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</si>
  <si>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</si>
  <si>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</si>
  <si>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</si>
  <si>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</si>
  <si>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</si>
  <si>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</si>
  <si>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</si>
  <si>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</si>
  <si>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</si>
  <si>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</si>
  <si>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</si>
  <si>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</si>
  <si>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</si>
  <si>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</si>
  <si>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</si>
  <si>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</si>
  <si>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</si>
  <si>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</si>
  <si>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</si>
  <si>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</si>
  <si>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</si>
  <si>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</si>
  <si>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</si>
  <si>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</si>
  <si>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</si>
  <si>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</si>
  <si>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</si>
  <si>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</si>
  <si>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</si>
  <si>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</si>
  <si>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</si>
  <si>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</si>
  <si>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</si>
  <si>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</si>
  <si>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</si>
  <si>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</si>
  <si>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</si>
  <si>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</si>
  <si>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</si>
  <si>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</si>
  <si>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</si>
  <si>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</si>
  <si>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</si>
  <si>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</si>
  <si>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</si>
  <si>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</si>
  <si>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</si>
  <si>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</si>
  <si>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</si>
  <si>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</si>
  <si>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</si>
  <si>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</si>
  <si>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</si>
  <si>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</si>
  <si>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</si>
  <si>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</si>
  <si>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</si>
  <si>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</si>
  <si>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</si>
  <si>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</si>
  <si>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</si>
  <si>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</si>
  <si>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</si>
  <si>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</si>
  <si>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</si>
  <si>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</si>
  <si>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</si>
  <si>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</si>
  <si>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</si>
  <si>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</si>
  <si>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</si>
  <si>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</si>
  <si>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</si>
  <si>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</si>
  <si>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</si>
  <si>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</si>
  <si>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</si>
  <si>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</si>
  <si>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</si>
  <si>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</si>
  <si>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</si>
  <si>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</si>
  <si>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</si>
  <si>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</si>
  <si>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</si>
  <si>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</si>
  <si>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</si>
  <si>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</si>
  <si>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</si>
  <si>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</si>
  <si>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</si>
  <si>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</si>
  <si>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</si>
  <si>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</si>
  <si>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</si>
  <si>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</si>
  <si>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</si>
  <si>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</si>
  <si>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</si>
  <si>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</si>
  <si>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</si>
  <si>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</si>
  <si>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</si>
  <si>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</si>
  <si>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</si>
  <si>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</si>
  <si>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</si>
  <si>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</si>
  <si>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</si>
  <si>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</si>
  <si>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</si>
  <si>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</si>
  <si>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</si>
  <si>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</si>
  <si>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</si>
  <si>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</si>
  <si>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</si>
  <si>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</si>
  <si>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</si>
  <si>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</si>
  <si>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</si>
  <si>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</si>
  <si>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</si>
  <si>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</si>
  <si>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</si>
  <si>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</si>
  <si>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</si>
  <si>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</si>
  <si>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</si>
  <si>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</si>
  <si>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</si>
  <si>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</si>
  <si>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</si>
  <si>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</si>
  <si>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</si>
  <si>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</si>
  <si>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</si>
  <si>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</si>
  <si>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</si>
  <si>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</si>
  <si>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</si>
  <si>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</si>
  <si>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</si>
  <si>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</si>
  <si>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</si>
  <si>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</si>
  <si>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</si>
  <si>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</si>
  <si>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</si>
  <si>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</si>
  <si>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</si>
  <si>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</si>
  <si>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</si>
  <si>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</si>
  <si>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</si>
  <si>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</si>
  <si>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</si>
  <si>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</si>
  <si>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</si>
  <si>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</si>
  <si>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</si>
  <si>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</si>
  <si>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</si>
  <si>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</si>
  <si>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</si>
  <si>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</si>
  <si>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</si>
  <si>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</si>
  <si>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</si>
  <si>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</si>
  <si>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</si>
  <si>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</si>
  <si>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</si>
  <si>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</si>
  <si>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</si>
  <si>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</si>
  <si>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</si>
  <si>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</si>
  <si>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</si>
  <si>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</si>
  <si>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</si>
  <si>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</si>
  <si>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</si>
  <si>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</si>
  <si>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</si>
  <si>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</si>
  <si>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</si>
  <si>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</si>
  <si>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</si>
  <si>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</si>
  <si>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</si>
  <si>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</si>
  <si>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</si>
  <si>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</si>
  <si>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</si>
  <si>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</si>
  <si>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</si>
  <si>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</si>
  <si>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</si>
  <si>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</si>
  <si>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</si>
  <si>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</si>
  <si>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</si>
  <si>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</si>
  <si>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</si>
  <si>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</si>
  <si>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</si>
  <si>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</si>
  <si>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</si>
  <si>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</si>
  <si>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</si>
  <si>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</si>
  <si>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</si>
  <si>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</si>
  <si>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</si>
  <si>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</si>
  <si>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</si>
  <si>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</si>
  <si>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</si>
  <si>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</si>
  <si>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</si>
  <si>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</si>
  <si>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</si>
  <si>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</si>
  <si>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</si>
  <si>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</si>
  <si>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</si>
  <si>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</si>
  <si>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</si>
  <si>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</si>
  <si>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</si>
  <si>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</si>
  <si>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</si>
  <si>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</si>
  <si>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</si>
  <si>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</si>
  <si>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</si>
  <si>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</si>
  <si>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</si>
  <si>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</si>
  <si>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</si>
  <si>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</si>
  <si>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</si>
  <si>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</si>
  <si>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</si>
  <si>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</si>
  <si>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</si>
  <si>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</si>
  <si>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</si>
  <si>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</si>
  <si>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</si>
  <si>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</si>
  <si>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</si>
  <si>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</si>
  <si>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</si>
  <si>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</si>
  <si>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</si>
  <si>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</si>
  <si>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</si>
  <si>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</si>
  <si>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</si>
  <si>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</si>
  <si>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</si>
  <si>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</si>
  <si>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</si>
  <si>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</si>
  <si>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</si>
  <si>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</si>
  <si>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</si>
  <si>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</si>
  <si>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</si>
  <si>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</si>
  <si>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</si>
  <si>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</si>
  <si>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</si>
  <si>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</si>
  <si>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</si>
  <si>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</si>
  <si>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</si>
  <si>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</si>
  <si>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</si>
  <si>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</si>
  <si>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</si>
  <si>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</si>
  <si>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</si>
  <si>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</si>
  <si>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</si>
  <si>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</si>
  <si>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</si>
  <si>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</si>
  <si>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</si>
  <si>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</si>
  <si>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</si>
  <si>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</si>
  <si>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</si>
  <si>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</si>
  <si>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</si>
  <si>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</si>
  <si>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</si>
  <si>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</si>
  <si>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</si>
  <si>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</si>
  <si>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</si>
  <si>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</si>
  <si>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</si>
  <si>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</si>
  <si>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</si>
  <si>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</si>
  <si>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</si>
  <si>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</si>
  <si>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</si>
  <si>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</si>
  <si>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</si>
  <si>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</si>
  <si>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</si>
  <si>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</si>
  <si>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</si>
  <si>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</si>
  <si>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</si>
  <si>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</si>
  <si>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</si>
  <si>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</si>
  <si>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</si>
  <si>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</si>
  <si>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</si>
  <si>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</si>
  <si>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</si>
  <si>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</si>
  <si>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</si>
  <si>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</si>
  <si>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</si>
  <si>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</si>
  <si>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</si>
  <si>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</si>
  <si>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</si>
  <si>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</si>
  <si>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</si>
  <si>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</si>
  <si>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</si>
  <si>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</si>
  <si>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</si>
  <si>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</si>
  <si>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</si>
  <si>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</si>
  <si>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</si>
  <si>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</si>
  <si>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</si>
  <si>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</si>
  <si>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</si>
  <si>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</si>
  <si>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</si>
  <si>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</si>
  <si>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</si>
  <si>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</si>
  <si>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</si>
  <si>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</si>
  <si>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</si>
  <si>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</si>
  <si>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</si>
  <si>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</si>
  <si>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</si>
  <si>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</si>
  <si>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</si>
  <si>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</si>
  <si>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</si>
  <si>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</si>
  <si>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</si>
  <si>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</si>
  <si>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</si>
  <si>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</si>
  <si>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</si>
  <si>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</si>
  <si>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</si>
  <si>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</si>
  <si>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</si>
  <si>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</si>
  <si>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</si>
  <si>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</si>
  <si>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</si>
  <si>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</si>
  <si>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</si>
  <si>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</si>
  <si>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</si>
  <si>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</si>
  <si>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</si>
  <si>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</si>
  <si>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</si>
  <si>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</si>
  <si>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</si>
  <si>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</si>
  <si>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</si>
  <si>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</si>
  <si>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</si>
  <si>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</si>
  <si>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</si>
  <si>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</si>
  <si>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</si>
  <si>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</si>
  <si>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</si>
  <si>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</si>
  <si>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</si>
  <si>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</si>
  <si>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</si>
  <si>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</si>
  <si>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</si>
  <si>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</si>
  <si>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</si>
  <si>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</si>
  <si>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</si>
  <si>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</si>
  <si>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</si>
  <si>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</si>
  <si>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</si>
  <si>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</si>
  <si>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</si>
  <si>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</si>
  <si>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</si>
  <si>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</si>
  <si>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</si>
  <si>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</si>
  <si>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</si>
  <si>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</si>
  <si>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</si>
  <si>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</si>
  <si>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</si>
  <si>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</si>
  <si>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</si>
  <si>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</si>
  <si>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</si>
  <si>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</si>
  <si>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</si>
  <si>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</si>
  <si>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</si>
  <si>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</si>
  <si>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</si>
  <si>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</si>
  <si>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</si>
  <si>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</si>
  <si>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</si>
  <si>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</si>
  <si>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</si>
  <si>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</si>
  <si>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</si>
  <si>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</si>
  <si>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</si>
  <si>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</si>
  <si>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</si>
  <si>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</si>
  <si>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</si>
  <si>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</si>
  <si>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</si>
  <si>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</si>
  <si>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</si>
  <si>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</si>
  <si>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</si>
  <si>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</si>
  <si>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</si>
  <si>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</si>
  <si>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</si>
  <si>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</si>
  <si>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</si>
  <si>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</si>
  <si>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</si>
  <si>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</si>
  <si>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</si>
  <si>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</si>
  <si>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</si>
  <si>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</si>
  <si>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</si>
  <si>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</si>
  <si>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</si>
  <si>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</si>
  <si>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</si>
  <si>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</si>
  <si>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</si>
  <si>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</si>
  <si>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</si>
  <si>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</si>
  <si>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</si>
  <si>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</si>
  <si>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</si>
  <si>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</si>
  <si>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</si>
  <si>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</si>
  <si>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</si>
  <si>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</si>
  <si>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</si>
  <si>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</si>
  <si>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</si>
  <si>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</si>
  <si>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</si>
  <si>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</si>
  <si>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</si>
  <si>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</si>
  <si>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</si>
  <si>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</si>
  <si>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</si>
  <si>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</si>
  <si>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</si>
  <si>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</si>
  <si>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</si>
  <si>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</si>
  <si>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</si>
  <si>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</si>
  <si>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</si>
  <si>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</si>
  <si>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</si>
  <si>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</si>
  <si>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</si>
  <si>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</si>
  <si>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</si>
  <si>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</si>
  <si>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</si>
  <si>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</si>
  <si>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</si>
  <si>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</si>
  <si>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</si>
  <si>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</si>
  <si>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</si>
  <si>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</si>
  <si>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</si>
  <si>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</si>
  <si>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</si>
  <si>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</si>
  <si>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</si>
  <si>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</si>
  <si>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</si>
  <si>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</si>
  <si>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</si>
  <si>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</si>
  <si>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</si>
  <si>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</si>
  <si>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</si>
  <si>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</si>
  <si>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</si>
  <si>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</si>
  <si>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</si>
  <si>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</si>
  <si>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</si>
  <si>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</si>
  <si>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</si>
  <si>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</si>
  <si>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</si>
  <si>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</si>
  <si>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</si>
  <si>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</si>
  <si>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</si>
  <si>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</si>
  <si>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</si>
  <si>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</si>
  <si>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</si>
  <si>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</si>
  <si>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</si>
  <si>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</si>
  <si>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</si>
  <si>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</si>
  <si>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</si>
  <si>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</si>
  <si>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</si>
  <si>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</si>
  <si>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</si>
  <si>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</si>
  <si>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</si>
  <si>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</si>
  <si>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</si>
  <si>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</si>
  <si>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</si>
  <si>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</si>
  <si>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</si>
  <si>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</si>
  <si>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</si>
  <si>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</si>
  <si>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</si>
  <si>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</si>
  <si>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</si>
  <si>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</si>
  <si>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</si>
  <si>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</si>
  <si>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</si>
  <si>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</si>
  <si>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</si>
  <si>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</si>
  <si>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</si>
  <si>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</si>
  <si>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</si>
  <si>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</si>
  <si>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</si>
  <si>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</si>
  <si>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</si>
  <si>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</si>
  <si>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</si>
  <si>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</si>
  <si>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</si>
  <si>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</si>
  <si>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</si>
  <si>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</si>
  <si>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</si>
  <si>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</si>
  <si>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</si>
  <si>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</si>
  <si>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</si>
  <si>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</si>
  <si>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</si>
  <si>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</si>
  <si>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</si>
  <si>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</si>
  <si>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</si>
  <si>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</si>
  <si>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</si>
  <si>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</si>
  <si>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</si>
  <si>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</si>
  <si>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</si>
  <si>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</si>
  <si>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</si>
  <si>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</si>
  <si>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</si>
  <si>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</si>
  <si>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</si>
  <si>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</si>
  <si>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</si>
  <si>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</si>
  <si>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</si>
  <si>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</si>
  <si>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</si>
  <si>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</si>
  <si>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</si>
  <si>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</si>
  <si>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</si>
  <si>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</si>
  <si>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</si>
  <si>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</si>
  <si>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</si>
  <si>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</si>
  <si>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</si>
  <si>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</si>
  <si>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</si>
  <si>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</si>
  <si>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</si>
  <si>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</si>
  <si>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</si>
  <si>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</si>
  <si>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</si>
  <si>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</si>
  <si>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</si>
  <si>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</si>
  <si>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</si>
  <si>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</si>
  <si>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</si>
  <si>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</si>
  <si>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</si>
  <si>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</si>
  <si>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</si>
  <si>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</si>
  <si>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</si>
  <si>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</si>
  <si>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</si>
  <si>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</si>
  <si>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</si>
  <si>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</si>
  <si>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</si>
  <si>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</si>
  <si>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</si>
  <si>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</si>
  <si>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</si>
  <si>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</si>
  <si>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</si>
  <si>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</si>
  <si>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</si>
  <si>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</si>
  <si>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</si>
  <si>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</si>
  <si>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</si>
  <si>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</si>
  <si>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</si>
  <si>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</si>
  <si>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</si>
  <si>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</si>
  <si>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</si>
  <si>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</si>
  <si>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</si>
  <si>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</si>
  <si>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</si>
  <si>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</si>
  <si>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</si>
  <si>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</si>
  <si>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</si>
  <si>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</si>
  <si>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</si>
  <si>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</si>
  <si>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</si>
  <si>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</si>
  <si>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</si>
  <si>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</si>
  <si>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</si>
  <si>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</si>
  <si>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</si>
  <si>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</si>
  <si>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</si>
  <si>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</si>
  <si>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</si>
  <si>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</si>
  <si>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</si>
  <si>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</si>
  <si>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</si>
  <si>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</si>
  <si>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</si>
  <si>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</si>
  <si>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</si>
  <si>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</si>
  <si>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</si>
  <si>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</si>
  <si>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</si>
  <si>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</si>
  <si>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</si>
  <si>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</si>
  <si>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</si>
  <si>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</si>
  <si>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</si>
  <si>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</si>
  <si>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</si>
  <si>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</si>
  <si>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</si>
  <si>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</si>
  <si>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</si>
  <si>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</si>
  <si>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</si>
  <si>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</si>
  <si>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</si>
  <si>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</si>
  <si>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</si>
  <si>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</si>
  <si>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</si>
  <si>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</si>
  <si>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</si>
  <si>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</si>
  <si>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</si>
  <si>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</si>
  <si>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</si>
  <si>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</si>
  <si>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</si>
  <si>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</si>
  <si>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</si>
  <si>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</si>
  <si>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</si>
  <si>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</si>
  <si>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</si>
  <si>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</si>
  <si>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</si>
  <si>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</si>
  <si>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</si>
  <si>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</si>
  <si>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</si>
  <si>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</si>
  <si>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</si>
  <si>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</si>
  <si>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</si>
  <si>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</si>
  <si>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</si>
  <si>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</si>
  <si>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</si>
  <si>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</si>
  <si>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</si>
  <si>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</si>
  <si>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</si>
  <si>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</si>
  <si>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</si>
  <si>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</si>
  <si>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</si>
  <si>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</si>
  <si>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</si>
  <si>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</si>
  <si>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</si>
  <si>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</si>
  <si>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</si>
  <si>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</si>
  <si>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</si>
  <si>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</si>
  <si>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</si>
  <si>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</si>
  <si>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</si>
  <si>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</si>
  <si>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</si>
  <si>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</si>
  <si>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</si>
  <si>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</si>
  <si>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</si>
  <si>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</si>
  <si>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</si>
  <si>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</si>
  <si>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</si>
  <si>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</si>
  <si>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</si>
  <si>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</si>
  <si>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</si>
  <si>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</si>
  <si>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</si>
  <si>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</si>
  <si>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</si>
  <si>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</si>
  <si>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</si>
  <si>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</si>
  <si>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</si>
  <si>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</si>
  <si>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</si>
  <si>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</si>
  <si>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</si>
  <si>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</si>
  <si>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</si>
  <si>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</si>
  <si>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</si>
  <si>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</si>
  <si>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</si>
  <si>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</si>
  <si>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</si>
  <si>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</si>
  <si>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</si>
  <si>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</si>
  <si>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</si>
  <si>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</si>
  <si>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</si>
  <si>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</si>
  <si>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</si>
  <si>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</si>
  <si>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</si>
  <si>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</si>
  <si>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</si>
  <si>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</si>
  <si>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</si>
  <si>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</si>
  <si>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</si>
  <si>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</si>
  <si>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</si>
  <si>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</si>
  <si>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</si>
  <si>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</si>
  <si>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</si>
  <si>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</si>
  <si>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</si>
  <si>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</si>
  <si>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</si>
  <si>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</si>
  <si>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</si>
  <si>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</si>
  <si>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</si>
  <si>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</si>
  <si>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</si>
  <si>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</si>
  <si>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</si>
  <si>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</si>
  <si>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</si>
  <si>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</si>
  <si>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</si>
  <si>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</si>
  <si>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</si>
  <si>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</si>
  <si>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</si>
  <si>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</si>
  <si>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</si>
  <si>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</si>
  <si>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</si>
  <si>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</si>
  <si>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</si>
  <si>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</si>
  <si>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</si>
  <si>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</si>
  <si>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</si>
  <si>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</si>
  <si>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</si>
  <si>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</si>
  <si>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</si>
  <si>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</si>
  <si>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</si>
  <si>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</si>
  <si>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</si>
  <si>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</si>
  <si>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</si>
  <si>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</si>
  <si>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</si>
  <si>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</si>
  <si>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</si>
  <si>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</si>
  <si>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</si>
  <si>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</si>
  <si>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</si>
  <si>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</si>
  <si>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</si>
  <si>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</si>
  <si>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</si>
  <si>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</si>
  <si>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</si>
  <si>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</si>
  <si>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</si>
  <si>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</si>
  <si>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</si>
  <si>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</si>
  <si>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</si>
  <si>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</si>
  <si>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</si>
  <si>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</si>
  <si>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</si>
  <si>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</si>
  <si>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</si>
  <si>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</si>
  <si>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</si>
  <si>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</si>
  <si>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</si>
  <si>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</si>
  <si>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</si>
  <si>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</si>
  <si>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</si>
  <si>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</si>
  <si>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</si>
  <si>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</si>
  <si>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</si>
  <si>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</si>
  <si>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</si>
  <si>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</si>
  <si>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</si>
  <si>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</si>
  <si>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</si>
  <si>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</si>
  <si>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</si>
  <si>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</si>
  <si>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</si>
  <si>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</si>
  <si>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</si>
  <si>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</si>
  <si>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</si>
  <si>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</si>
  <si>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</si>
  <si>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</si>
  <si>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</si>
  <si>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</si>
  <si>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</si>
  <si>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</si>
  <si>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</si>
  <si>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</si>
  <si>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</si>
  <si>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</si>
  <si>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</si>
  <si>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</si>
  <si>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</si>
  <si>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</si>
  <si>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</si>
  <si>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</si>
  <si>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</si>
  <si>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</si>
  <si>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</si>
  <si>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</si>
  <si>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</si>
  <si>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</si>
  <si>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</si>
  <si>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</si>
  <si>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</si>
  <si>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</si>
  <si>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</si>
  <si>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</si>
  <si>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</si>
  <si>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</si>
  <si>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</si>
  <si>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</si>
  <si>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</si>
  <si>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</si>
  <si>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</si>
  <si>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</si>
  <si>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</si>
  <si>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</si>
  <si>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</si>
  <si>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</si>
  <si>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</si>
  <si>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</si>
  <si>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</si>
  <si>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</si>
  <si>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</si>
  <si>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</si>
  <si>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</si>
  <si>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</si>
  <si>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</si>
  <si>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</si>
  <si>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</si>
  <si>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</si>
  <si>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</si>
  <si>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</si>
  <si>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</si>
  <si>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</si>
  <si>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</si>
  <si>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</si>
  <si>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</si>
  <si>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</si>
  <si>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</si>
  <si>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</si>
  <si>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</si>
  <si>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</si>
  <si>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</si>
  <si>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</si>
  <si>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</si>
  <si>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</si>
  <si>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</si>
  <si>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</si>
  <si>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</si>
  <si>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</si>
  <si>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</si>
  <si>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</si>
  <si>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</si>
  <si>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</si>
  <si>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</si>
  <si>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</si>
  <si>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</si>
  <si>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</si>
  <si>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</si>
  <si>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</si>
  <si>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</si>
  <si>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</si>
  <si>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</si>
  <si>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</si>
  <si>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</si>
  <si>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</si>
  <si>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</si>
  <si>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</si>
  <si>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</si>
  <si>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</si>
  <si>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</si>
  <si>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</si>
  <si>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</si>
  <si>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</si>
  <si>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</si>
  <si>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</si>
  <si>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</si>
  <si>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</si>
  <si>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</si>
  <si>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</si>
  <si>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</si>
  <si>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</si>
  <si>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</si>
  <si>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</si>
  <si>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</si>
  <si>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</si>
  <si>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</si>
  <si>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</si>
  <si>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</si>
  <si>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</si>
  <si>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</si>
  <si>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</si>
  <si>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</si>
  <si>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</si>
  <si>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</si>
  <si>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</si>
  <si>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</si>
  <si>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</si>
  <si>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</si>
  <si>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</si>
  <si>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</si>
  <si>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</si>
  <si>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</si>
  <si>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</si>
  <si>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</si>
  <si>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</si>
  <si>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</si>
  <si>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</si>
  <si>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</si>
  <si>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</si>
  <si>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</si>
  <si>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</si>
  <si>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</si>
  <si>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</si>
  <si>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</si>
  <si>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</si>
  <si>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</si>
  <si>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</si>
  <si>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</si>
  <si>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</si>
  <si>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</si>
  <si>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</si>
  <si>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</si>
  <si>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</si>
  <si>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</si>
  <si>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</si>
  <si>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</si>
  <si>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</si>
  <si>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</si>
  <si>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</si>
  <si>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</si>
  <si>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</si>
  <si>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</si>
  <si>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</si>
  <si>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</si>
  <si>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</si>
  <si>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</si>
  <si>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</si>
  <si>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</si>
  <si>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</si>
  <si>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</si>
  <si>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</si>
  <si>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</si>
  <si>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</si>
  <si>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</si>
  <si>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</si>
  <si>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</si>
  <si>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</si>
  <si>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</si>
  <si>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</si>
  <si>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</si>
  <si>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</si>
  <si>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</si>
  <si>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</si>
  <si>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</si>
  <si>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</si>
  <si>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</si>
  <si>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</si>
  <si>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</si>
  <si>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</si>
  <si>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</si>
  <si>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</si>
  <si>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</si>
  <si>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</si>
  <si>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</si>
  <si>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</si>
  <si>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</si>
  <si>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</si>
  <si>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</si>
  <si>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</si>
  <si>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</si>
  <si>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</si>
  <si>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</si>
  <si>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</si>
  <si>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</si>
  <si>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</si>
  <si>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</si>
  <si>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</si>
  <si>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</si>
  <si>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</si>
  <si>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</si>
  <si>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</si>
  <si>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</si>
  <si>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</si>
  <si>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</si>
  <si>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</si>
  <si>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</si>
  <si>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</si>
  <si>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</si>
  <si>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</si>
  <si>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</si>
  <si>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</si>
  <si>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</si>
  <si>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</si>
  <si>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</si>
  <si>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</si>
  <si>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</si>
  <si>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</si>
  <si>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</si>
  <si>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</si>
  <si>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</si>
  <si>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</si>
  <si>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</si>
  <si>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</si>
  <si>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</si>
  <si>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</si>
  <si>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</si>
  <si>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</si>
  <si>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</si>
  <si>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</si>
  <si>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</si>
  <si>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</si>
  <si>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</si>
  <si>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</si>
  <si>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</si>
  <si>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</si>
  <si>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</si>
  <si>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</si>
  <si>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</si>
  <si>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</si>
  <si>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</si>
  <si>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</si>
  <si>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</si>
  <si>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</si>
  <si>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</si>
  <si>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</si>
  <si>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</si>
  <si>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</si>
  <si>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</si>
  <si>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</si>
  <si>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</si>
  <si>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</si>
  <si>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</si>
  <si>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</si>
  <si>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</si>
  <si>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</si>
  <si>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</si>
  <si>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</si>
  <si>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</si>
  <si>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</si>
  <si>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</si>
  <si>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</si>
  <si>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</si>
  <si>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</si>
  <si>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</si>
  <si>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</si>
  <si>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</si>
  <si>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</si>
  <si>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</si>
  <si>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</si>
  <si>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</si>
  <si>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</si>
  <si>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</si>
  <si>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</si>
  <si>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</si>
  <si>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</si>
  <si>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</si>
  <si>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</si>
  <si>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</si>
  <si>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</si>
  <si>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</si>
  <si>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</si>
  <si>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</si>
  <si>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</si>
  <si>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</si>
  <si>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</si>
  <si>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</si>
  <si>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</si>
  <si>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</si>
  <si>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</si>
  <si>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</si>
  <si>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</si>
  <si>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</si>
  <si>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</si>
  <si>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</si>
  <si>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</si>
  <si>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</si>
  <si>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</si>
  <si>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</si>
  <si>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</si>
  <si>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</si>
  <si>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</si>
  <si>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</si>
  <si>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</si>
  <si>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</si>
  <si>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</si>
  <si>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</si>
  <si>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</si>
  <si>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</si>
  <si>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</si>
  <si>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</si>
  <si>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</si>
  <si>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</si>
  <si>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</si>
  <si>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</si>
  <si>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</si>
  <si>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</si>
  <si>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</si>
  <si>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</si>
  <si>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</si>
  <si>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</si>
  <si>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</si>
  <si>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</si>
  <si>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</si>
  <si>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</si>
  <si>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</si>
  <si>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</si>
  <si>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</si>
  <si>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</si>
  <si>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</si>
  <si>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</si>
  <si>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</si>
  <si>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</si>
  <si>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</si>
  <si>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</si>
  <si>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</si>
  <si>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</si>
  <si>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</si>
  <si>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</si>
  <si>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</si>
  <si>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</si>
  <si>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</si>
  <si>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</si>
  <si>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</si>
  <si>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</si>
  <si>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</si>
  <si>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</si>
  <si>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</si>
  <si>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</si>
  <si>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</si>
  <si>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</si>
  <si>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</si>
  <si>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</si>
  <si>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</si>
  <si>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</si>
  <si>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</si>
  <si>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</si>
  <si>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</si>
  <si>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</si>
  <si>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</si>
  <si>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</si>
  <si>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</si>
  <si>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</si>
  <si>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</si>
  <si>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</si>
  <si>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</si>
  <si>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</si>
  <si>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</si>
  <si>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</si>
  <si>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</si>
  <si>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</si>
  <si>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</si>
  <si>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</si>
  <si>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</si>
  <si>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</si>
  <si>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</si>
  <si>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</si>
  <si>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</si>
  <si>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</si>
  <si>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</si>
  <si>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</si>
  <si>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</si>
  <si>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</si>
  <si>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</si>
  <si>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</si>
  <si>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</si>
  <si>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</si>
  <si>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</si>
  <si>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</si>
  <si>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</si>
  <si>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</si>
  <si>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</si>
  <si>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</si>
  <si>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</si>
  <si>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</si>
  <si>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</si>
  <si>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</si>
  <si>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</si>
  <si>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</si>
  <si>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</si>
  <si>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</si>
  <si>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</si>
  <si>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</si>
  <si>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</si>
  <si>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</si>
  <si>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</si>
  <si>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</si>
  <si>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</si>
  <si>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</si>
  <si>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</si>
  <si>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</si>
  <si>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</si>
  <si>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</si>
  <si>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</si>
  <si>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</si>
  <si>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</si>
  <si>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</si>
  <si>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</si>
  <si>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</si>
  <si>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</si>
  <si>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</si>
  <si>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</si>
  <si>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</si>
  <si>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</si>
  <si>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</si>
  <si>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</si>
  <si>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</si>
  <si>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</si>
  <si>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</si>
  <si>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</si>
  <si>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</si>
  <si>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</si>
  <si>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</si>
  <si>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</si>
  <si>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</si>
  <si>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</si>
  <si>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</si>
  <si>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</si>
  <si>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</si>
  <si>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</si>
  <si>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</si>
  <si>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</si>
  <si>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</si>
  <si>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</si>
  <si>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</si>
  <si>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</si>
  <si>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</si>
  <si>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</si>
  <si>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</si>
  <si>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</si>
  <si>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</si>
  <si>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</si>
  <si>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</si>
  <si>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</si>
  <si>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</si>
  <si>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</si>
  <si>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</si>
  <si>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</si>
  <si>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</si>
  <si>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</si>
  <si>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</si>
  <si>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</si>
  <si>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</si>
  <si>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</si>
  <si>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</si>
  <si>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</si>
  <si>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</si>
  <si>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</si>
  <si>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</si>
  <si>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</si>
  <si>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</si>
  <si>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</si>
  <si>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</si>
  <si>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</si>
  <si>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</si>
  <si>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</si>
  <si>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</si>
  <si>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</si>
  <si>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</si>
  <si>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</si>
  <si>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</si>
  <si>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</si>
  <si>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</si>
  <si>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</si>
  <si>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</si>
  <si>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</si>
  <si>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</si>
  <si>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</si>
  <si>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</si>
  <si>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</si>
  <si>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</si>
  <si>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</si>
  <si>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</si>
  <si>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</si>
  <si>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</si>
  <si>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</si>
  <si>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</si>
  <si>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</si>
  <si>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</si>
  <si>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</si>
  <si>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</si>
  <si>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</si>
  <si>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</si>
  <si>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</si>
  <si>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</si>
  <si>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</si>
  <si>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</si>
  <si>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</si>
  <si>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</si>
  <si>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</si>
  <si>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</si>
  <si>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</si>
  <si>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</si>
  <si>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</si>
  <si>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</si>
  <si>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</si>
  <si>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</si>
  <si>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</si>
  <si>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</si>
  <si>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</si>
  <si>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</si>
  <si>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</si>
  <si>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</si>
  <si>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</si>
  <si>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</si>
  <si>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</si>
  <si>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</si>
  <si>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</si>
  <si>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</si>
  <si>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</si>
  <si>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</si>
  <si>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</si>
  <si>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</si>
  <si>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</si>
  <si>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</si>
  <si>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</si>
  <si>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</si>
  <si>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</si>
  <si>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</si>
  <si>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</si>
  <si>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</si>
  <si>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</si>
  <si>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</si>
  <si>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</si>
  <si>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</si>
  <si>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</si>
  <si>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</si>
  <si>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</si>
  <si>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</si>
  <si>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</si>
  <si>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</si>
  <si>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</si>
  <si>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</si>
  <si>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</si>
  <si>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</si>
  <si>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</si>
  <si>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</si>
  <si>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</si>
  <si>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</si>
  <si>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</si>
  <si>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</si>
  <si>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</si>
  <si>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</si>
  <si>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</si>
  <si>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</si>
  <si>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</si>
  <si>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</si>
  <si>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</si>
  <si>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</si>
  <si>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</si>
  <si>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</si>
  <si>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</si>
  <si>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</si>
  <si>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</si>
  <si>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</si>
  <si>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</si>
  <si>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</si>
  <si>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</si>
  <si>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</si>
  <si>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</si>
  <si>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</si>
  <si>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</si>
  <si>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</si>
  <si>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</si>
  <si>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</si>
  <si>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</si>
  <si>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</si>
  <si>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</si>
  <si>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</si>
  <si>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</si>
  <si>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</si>
  <si>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</si>
  <si>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</si>
  <si>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</si>
  <si>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</si>
  <si>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</si>
  <si>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</si>
  <si>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</si>
  <si>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</si>
  <si>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</si>
  <si>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</si>
  <si>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</si>
  <si>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</si>
  <si>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</si>
  <si>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</si>
  <si>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</si>
  <si>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</si>
  <si>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</si>
  <si>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</si>
  <si>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</si>
  <si>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</si>
  <si>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</si>
  <si>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</si>
  <si>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</si>
  <si>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</si>
  <si>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</si>
  <si>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</si>
  <si>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</si>
  <si>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</si>
  <si>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</si>
  <si>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</si>
  <si>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</si>
  <si>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</si>
  <si>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</si>
  <si>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</si>
  <si>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</si>
  <si>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</si>
  <si>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</si>
  <si>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</si>
  <si>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</si>
  <si>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</si>
  <si>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</si>
  <si>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</si>
  <si>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</si>
  <si>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</si>
  <si>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</si>
  <si>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</si>
  <si>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</si>
  <si>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</si>
  <si>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</si>
  <si>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</si>
  <si>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</si>
  <si>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</si>
  <si>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</si>
  <si>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</si>
  <si>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</si>
  <si>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</si>
  <si>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</si>
  <si>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</si>
  <si>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</si>
  <si>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</si>
  <si>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</si>
  <si>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</si>
  <si>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</si>
  <si>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</si>
  <si>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</si>
  <si>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</si>
  <si>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</si>
  <si>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</si>
  <si>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</si>
  <si>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</si>
  <si>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</si>
  <si>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</si>
  <si>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</si>
  <si>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</si>
  <si>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</si>
  <si>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</si>
  <si>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</si>
  <si>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</si>
  <si>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</si>
  <si>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</si>
  <si>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</si>
  <si>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</si>
  <si>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</si>
  <si>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</si>
  <si>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</si>
  <si>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</si>
  <si>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</si>
  <si>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</si>
  <si>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</si>
  <si>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</si>
  <si>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</si>
  <si>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</si>
  <si>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</si>
  <si>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</si>
  <si>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</si>
  <si>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</si>
  <si>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</si>
  <si>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</si>
  <si>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</si>
  <si>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</si>
  <si>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</si>
  <si>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</si>
  <si>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</si>
  <si>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</si>
  <si>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</si>
  <si>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</si>
  <si>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</si>
  <si>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</si>
  <si>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</si>
  <si>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</si>
  <si>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</si>
  <si>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</si>
  <si>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</si>
  <si>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</si>
  <si>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</si>
  <si>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</si>
  <si>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</si>
  <si>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</si>
  <si>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</si>
  <si>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</si>
  <si>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</si>
  <si>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</si>
  <si>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</si>
  <si>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</si>
  <si>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</si>
  <si>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</si>
  <si>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</si>
  <si>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</si>
  <si>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</si>
  <si>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</si>
  <si>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</si>
  <si>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</si>
  <si>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</si>
  <si>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</si>
  <si>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</si>
  <si>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</si>
  <si>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</si>
  <si>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</si>
  <si>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</si>
  <si>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</si>
  <si>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</si>
  <si>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</si>
  <si>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</si>
  <si>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</si>
  <si>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</si>
  <si>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</si>
  <si>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</si>
  <si>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</si>
  <si>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</si>
  <si>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</si>
  <si>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</si>
  <si>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</si>
  <si>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</si>
  <si>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</si>
  <si>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</si>
  <si>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</si>
  <si>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</si>
  <si>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</si>
  <si>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</si>
  <si>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</si>
  <si>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</si>
  <si>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</si>
  <si>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</si>
  <si>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</si>
  <si>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</si>
  <si>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</si>
  <si>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</si>
  <si>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</si>
  <si>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</si>
  <si>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</si>
  <si>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</si>
  <si>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</si>
  <si>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</si>
  <si>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</si>
  <si>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</si>
  <si>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</si>
  <si>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</si>
  <si>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</si>
  <si>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</si>
  <si>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</si>
  <si>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</si>
  <si>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</si>
  <si>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</si>
  <si>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</si>
  <si>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</si>
  <si>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</si>
  <si>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</si>
  <si>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</si>
  <si>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</si>
  <si>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</si>
  <si>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</si>
  <si>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</si>
  <si>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</si>
  <si>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</si>
  <si>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</si>
  <si>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</si>
  <si>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</si>
  <si>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</si>
  <si>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</si>
  <si>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</si>
  <si>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</si>
  <si>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</si>
  <si>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</si>
  <si>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</si>
  <si>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</si>
  <si>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</si>
  <si>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</si>
  <si>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</si>
  <si>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</si>
  <si>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</si>
  <si>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</si>
  <si>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</si>
  <si>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</si>
  <si>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</si>
  <si>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</si>
  <si>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</si>
  <si>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</si>
  <si>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</si>
  <si>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</si>
  <si>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</si>
  <si>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</si>
  <si>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</si>
  <si>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</si>
  <si>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</si>
  <si>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</si>
  <si>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</si>
  <si>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</si>
  <si>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</si>
  <si>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</si>
  <si>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</si>
  <si>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</si>
  <si>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</si>
  <si>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</si>
  <si>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</si>
  <si>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</si>
  <si>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</si>
  <si>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</si>
  <si>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</si>
  <si>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</si>
  <si>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</si>
  <si>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</si>
  <si>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</si>
  <si>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</si>
  <si>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</si>
  <si>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</si>
  <si>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</si>
  <si>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</si>
  <si>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</si>
  <si>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</si>
  <si>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</si>
  <si>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</si>
  <si>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</si>
  <si>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</si>
  <si>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</si>
  <si>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</si>
  <si>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</si>
  <si>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</si>
  <si>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</si>
  <si>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</si>
  <si>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</si>
  <si>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</si>
  <si>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</si>
  <si>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</si>
  <si>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</si>
  <si>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</si>
  <si>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</si>
  <si>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</si>
  <si>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</si>
  <si>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</si>
  <si>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</si>
  <si>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</si>
  <si>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</si>
  <si>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</si>
  <si>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</si>
  <si>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</si>
  <si>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</si>
  <si>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</si>
  <si>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</si>
  <si>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</si>
  <si>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</si>
  <si>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</si>
  <si>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</si>
  <si>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</si>
  <si>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</si>
  <si>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</si>
  <si>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</si>
  <si>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</si>
  <si>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</si>
  <si>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</si>
  <si>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</si>
  <si>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</si>
  <si>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</si>
  <si>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</si>
  <si>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</si>
  <si>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</si>
  <si>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</si>
  <si>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</si>
  <si>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</si>
  <si>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</si>
  <si>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</si>
  <si>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</si>
  <si>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</si>
  <si>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</si>
  <si>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</si>
  <si>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</si>
  <si>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</si>
  <si>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</si>
  <si>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</si>
  <si>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</si>
  <si>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</si>
  <si>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</si>
  <si>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</si>
  <si>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</si>
  <si>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</si>
  <si>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</si>
  <si>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</si>
  <si>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</si>
  <si>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</si>
  <si>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</si>
  <si>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</si>
  <si>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</si>
  <si>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</si>
  <si>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</si>
  <si>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</si>
  <si>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</si>
  <si>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</si>
  <si>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</si>
  <si>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</si>
  <si>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</si>
  <si>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</si>
  <si>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</si>
  <si>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</si>
  <si>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</si>
  <si>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</si>
  <si>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</si>
  <si>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</si>
  <si>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</si>
  <si>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</si>
  <si>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</si>
  <si>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</si>
  <si>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</si>
  <si>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</si>
  <si>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</si>
  <si>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</si>
  <si>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</si>
  <si>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</si>
  <si>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</si>
  <si>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</si>
  <si>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</si>
  <si>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</si>
  <si>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</si>
  <si>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</si>
  <si>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</si>
  <si>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</si>
  <si>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</si>
  <si>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</si>
  <si>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</si>
  <si>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</si>
  <si>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</si>
  <si>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</si>
  <si>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</si>
  <si>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</si>
  <si>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</si>
  <si>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</si>
  <si>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</si>
  <si>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</si>
  <si>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</si>
  <si>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</si>
  <si>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</si>
  <si>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</si>
  <si>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</si>
  <si>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</si>
  <si>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</si>
  <si>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</si>
  <si>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</si>
  <si>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</si>
  <si>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</si>
  <si>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</si>
  <si>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</si>
  <si>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</si>
  <si>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</si>
  <si>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</si>
  <si>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</si>
  <si>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</si>
  <si>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</si>
  <si>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</si>
  <si>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</si>
  <si>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</si>
  <si>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</si>
  <si>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</si>
  <si>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</si>
  <si>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</si>
  <si>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</si>
  <si>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</si>
  <si>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</si>
  <si>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</si>
  <si>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</si>
  <si>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</si>
  <si>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</si>
  <si>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</si>
  <si>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</si>
  <si>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</si>
  <si>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</si>
  <si>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</si>
  <si>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</si>
  <si>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</si>
  <si>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</si>
  <si>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</si>
  <si>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</si>
  <si>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</si>
  <si>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</si>
  <si>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</si>
  <si>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</si>
  <si>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</si>
  <si>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</si>
  <si>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</si>
  <si>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</si>
  <si>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</si>
  <si>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</si>
  <si>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</si>
  <si>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</si>
  <si>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</si>
  <si>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</si>
  <si>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</si>
  <si>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</si>
  <si>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</si>
  <si>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</si>
  <si>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</si>
  <si>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</si>
  <si>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</si>
  <si>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</si>
  <si>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</si>
  <si>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</si>
  <si>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</si>
  <si>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</si>
  <si>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</si>
  <si>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</si>
  <si>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</si>
  <si>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</si>
  <si>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</si>
  <si>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</si>
  <si>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</si>
  <si>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</si>
  <si>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</si>
  <si>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</si>
  <si>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</si>
  <si>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</si>
  <si>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</si>
  <si>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</si>
  <si>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</si>
  <si>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</si>
  <si>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</si>
  <si>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</si>
  <si>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</si>
  <si>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</si>
  <si>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</si>
  <si>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</si>
  <si>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</si>
  <si>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</si>
  <si>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</si>
  <si>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</si>
  <si>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</si>
  <si>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</si>
  <si>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</si>
  <si>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</si>
  <si>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</si>
  <si>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</si>
  <si>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</si>
  <si>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</si>
  <si>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</si>
  <si>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</si>
  <si>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</si>
  <si>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</si>
  <si>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</si>
  <si>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</si>
  <si>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</si>
  <si>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</si>
  <si>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</si>
  <si>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</si>
  <si>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</si>
  <si>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</si>
  <si>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</si>
  <si>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</si>
  <si>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</si>
  <si>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</si>
  <si>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</si>
  <si>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</si>
  <si>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</si>
  <si>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</si>
  <si>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</si>
  <si>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</si>
  <si>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</si>
  <si>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</si>
  <si>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</si>
  <si>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</si>
  <si>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</si>
  <si>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</si>
  <si>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</si>
  <si>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</si>
  <si>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</si>
  <si>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</si>
  <si>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</si>
  <si>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</si>
  <si>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</si>
  <si>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</si>
  <si>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</si>
  <si>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</si>
  <si>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</si>
  <si>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</si>
  <si>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</si>
  <si>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</si>
  <si>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</si>
  <si>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</si>
  <si>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</si>
  <si>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</si>
  <si>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</si>
  <si>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</si>
  <si>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</si>
  <si>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</si>
  <si>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</si>
  <si>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</si>
  <si>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</si>
  <si>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</si>
  <si>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</si>
  <si>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</si>
  <si>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</si>
  <si>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</si>
  <si>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</si>
  <si>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</si>
  <si>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</si>
  <si>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</si>
  <si>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</si>
  <si>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</si>
  <si>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</si>
  <si>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</si>
  <si>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</si>
  <si>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</si>
  <si>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</si>
  <si>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</si>
  <si>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</si>
  <si>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</si>
  <si>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</si>
  <si>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</si>
  <si>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</si>
  <si>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</si>
  <si>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</si>
  <si>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</si>
  <si>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</si>
  <si>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</si>
  <si>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</si>
  <si>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</si>
  <si>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</si>
  <si>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</si>
  <si>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</si>
  <si>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</si>
  <si>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</si>
  <si>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</si>
  <si>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</si>
  <si>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</si>
  <si>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</si>
  <si>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</si>
  <si>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</si>
  <si>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</si>
  <si>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</si>
  <si>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</si>
  <si>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</si>
  <si>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</si>
  <si>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</si>
  <si>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</si>
  <si>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</si>
  <si>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</si>
  <si>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</si>
  <si>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</si>
  <si>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</si>
  <si>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</si>
  <si>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</si>
  <si>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</si>
  <si>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</si>
  <si>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</si>
  <si>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</si>
  <si>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</si>
  <si>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</si>
  <si>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</si>
  <si>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</si>
  <si>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</si>
  <si>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</si>
  <si>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</si>
  <si>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</si>
  <si>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</si>
  <si>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</si>
  <si>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</si>
  <si>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</si>
  <si>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</si>
  <si>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</si>
  <si>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</si>
  <si>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</si>
  <si>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</si>
  <si>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</si>
  <si>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</si>
  <si>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</si>
  <si>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</si>
  <si>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</si>
  <si>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</si>
  <si>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</si>
  <si>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</si>
  <si>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</si>
  <si>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</si>
  <si>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</si>
  <si>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</si>
  <si>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</si>
  <si>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</si>
  <si>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</si>
  <si>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</si>
  <si>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</si>
  <si>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</si>
  <si>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</si>
  <si>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</si>
  <si>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</si>
  <si>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</si>
  <si>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</si>
  <si>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</si>
  <si>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</si>
  <si>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</si>
  <si>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</si>
  <si>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</si>
  <si>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</si>
  <si>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</si>
  <si>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</si>
  <si>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</si>
  <si>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</si>
  <si>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</si>
  <si>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</si>
  <si>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</si>
  <si>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</si>
  <si>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</si>
  <si>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</si>
  <si>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</si>
  <si>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</si>
  <si>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</si>
  <si>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</si>
  <si>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</si>
  <si>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</si>
  <si>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</si>
  <si>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</si>
  <si>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</si>
  <si>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</si>
  <si>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</si>
  <si>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</si>
  <si>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</si>
  <si>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</si>
  <si>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</si>
  <si>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</si>
  <si>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</si>
  <si>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</si>
  <si>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</si>
  <si>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</si>
  <si>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</si>
  <si>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</si>
  <si>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</si>
  <si>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</si>
  <si>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</si>
  <si>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</si>
  <si>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</si>
  <si>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</si>
  <si>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</si>
  <si>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</si>
  <si>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</si>
  <si>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</si>
  <si>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</si>
  <si>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</si>
  <si>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</si>
  <si>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</si>
  <si>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</si>
  <si>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</si>
  <si>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</si>
  <si>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</si>
  <si>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</si>
  <si>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</si>
  <si>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</si>
  <si>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</si>
  <si>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</si>
  <si>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</si>
  <si>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</si>
  <si>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</si>
  <si>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</si>
  <si>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</si>
  <si>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</si>
  <si>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</si>
  <si>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</si>
  <si>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</si>
  <si>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</si>
  <si>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</si>
  <si>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</si>
  <si>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</si>
  <si>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</si>
  <si>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</si>
  <si>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</si>
  <si>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</si>
  <si>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</si>
  <si>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</si>
  <si>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</si>
  <si>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</si>
  <si>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</si>
  <si>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</si>
  <si>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</si>
  <si>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</si>
  <si>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</si>
  <si>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</si>
  <si>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</si>
  <si>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</si>
  <si>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</si>
  <si>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</si>
  <si>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</si>
  <si>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</si>
  <si>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</si>
  <si>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</si>
  <si>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</si>
  <si>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</si>
  <si>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</si>
  <si>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</si>
  <si>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</si>
  <si>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</si>
  <si>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</si>
  <si>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</si>
  <si>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</si>
  <si>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</si>
  <si>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</si>
  <si>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</si>
  <si>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</si>
  <si>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</si>
  <si>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</si>
  <si>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</si>
  <si>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</si>
  <si>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</si>
  <si>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</si>
  <si>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</si>
  <si>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</si>
  <si>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</si>
  <si>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</si>
  <si>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</si>
  <si>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</si>
  <si>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</si>
  <si>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</si>
  <si>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</si>
  <si>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</si>
  <si>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</si>
  <si>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</si>
  <si>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</si>
  <si>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</si>
  <si>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</si>
  <si>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</si>
  <si>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</si>
  <si>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</si>
  <si>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</si>
  <si>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</si>
  <si>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</si>
  <si>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</si>
  <si>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</si>
  <si>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</si>
  <si>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</si>
  <si>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</si>
  <si>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</si>
  <si>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</si>
  <si>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</si>
  <si>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</si>
  <si>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</si>
  <si>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</si>
  <si>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</si>
  <si>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</si>
  <si>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</si>
  <si>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</si>
  <si>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</si>
  <si>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</si>
  <si>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</si>
  <si>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</si>
  <si>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</si>
  <si>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</si>
  <si>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</si>
  <si>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</si>
  <si>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</si>
  <si>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</si>
  <si>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</si>
  <si>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</si>
  <si>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</si>
  <si>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</si>
  <si>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</si>
  <si>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</si>
  <si>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</si>
  <si>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</si>
  <si>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</si>
  <si>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</si>
  <si>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</si>
  <si>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</si>
  <si>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</si>
  <si>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</si>
  <si>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</si>
  <si>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</si>
  <si>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</si>
  <si>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</si>
  <si>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</si>
  <si>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</si>
  <si>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</si>
  <si>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</si>
  <si>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</si>
  <si>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</si>
  <si>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</si>
  <si>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</si>
  <si>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</si>
  <si>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</si>
  <si>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</si>
  <si>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</si>
  <si>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</si>
  <si>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</si>
  <si>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</si>
  <si>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</si>
  <si>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</si>
  <si>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</si>
  <si>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</si>
  <si>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</si>
  <si>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</si>
  <si>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</si>
  <si>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</si>
  <si>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</si>
  <si>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</si>
  <si>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</si>
  <si>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</si>
  <si>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</si>
  <si>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</si>
  <si>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</si>
  <si>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</si>
  <si>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</si>
  <si>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</si>
  <si>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</si>
  <si>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</si>
  <si>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</si>
  <si>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</si>
  <si>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</si>
  <si>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</si>
  <si>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</si>
  <si>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</si>
  <si>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</si>
  <si>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</si>
  <si>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</si>
  <si>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</si>
  <si>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</si>
  <si>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</si>
  <si>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</si>
  <si>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</si>
  <si>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</si>
  <si>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</si>
  <si>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</si>
  <si>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</si>
  <si>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</si>
  <si>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</si>
  <si>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</si>
  <si>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</si>
  <si>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</si>
  <si>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</si>
  <si>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</si>
  <si>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</si>
  <si>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</si>
  <si>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</si>
  <si>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</si>
  <si>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</si>
  <si>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</si>
  <si>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</si>
  <si>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</si>
  <si>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</si>
  <si>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</si>
  <si>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</si>
  <si>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</si>
  <si>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</si>
  <si>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</si>
  <si>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</si>
  <si>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</si>
  <si>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</si>
  <si>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</si>
  <si>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</si>
  <si>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</si>
  <si>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</si>
  <si>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</si>
  <si>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</si>
  <si>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</si>
  <si>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</si>
  <si>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</si>
  <si>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</si>
  <si>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</si>
  <si>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</si>
  <si>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</si>
  <si>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</si>
  <si>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</si>
  <si>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</si>
  <si>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</si>
  <si>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</si>
  <si>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</si>
  <si>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</si>
  <si>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</si>
  <si>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</si>
  <si>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</si>
  <si>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</si>
  <si>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</si>
  <si>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</si>
  <si>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</si>
  <si>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</si>
  <si>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</si>
  <si>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</si>
  <si>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</si>
  <si>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</si>
  <si>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</si>
  <si>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</si>
  <si>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</si>
  <si>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</si>
  <si>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</si>
  <si>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</si>
  <si>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</si>
  <si>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</si>
  <si>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</si>
  <si>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</si>
  <si>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</si>
  <si>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</si>
  <si>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</si>
  <si>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</si>
  <si>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</si>
  <si>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</si>
  <si>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</si>
  <si>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</si>
  <si>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</si>
  <si>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</si>
  <si>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</si>
  <si>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</si>
  <si>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</si>
  <si>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</si>
  <si>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</si>
  <si>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</si>
  <si>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</si>
  <si>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</si>
  <si>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</si>
  <si>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</si>
  <si>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</si>
  <si>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</si>
  <si>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</si>
  <si>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</si>
  <si>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</si>
  <si>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</si>
  <si>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</si>
  <si>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</si>
  <si>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</si>
  <si>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</si>
  <si>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</si>
  <si>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</si>
  <si>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</si>
  <si>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</si>
  <si>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</si>
  <si>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</si>
  <si>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</si>
  <si>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</si>
  <si>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</si>
  <si>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</si>
  <si>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</si>
  <si>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</si>
  <si>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</si>
  <si>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</si>
  <si>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</si>
  <si>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</si>
  <si>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</si>
  <si>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</si>
  <si>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</si>
  <si>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</si>
  <si>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</si>
  <si>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</si>
  <si>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</si>
  <si>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</si>
  <si>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</si>
  <si>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</si>
  <si>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</si>
  <si>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</si>
  <si>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</si>
  <si>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</si>
  <si>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</si>
  <si>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</si>
  <si>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</si>
  <si>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</si>
  <si>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</si>
  <si>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</si>
  <si>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</si>
  <si>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</si>
  <si>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</si>
  <si>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</si>
  <si>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</si>
  <si>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</si>
  <si>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</si>
  <si>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</si>
  <si>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</si>
  <si>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</si>
  <si>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</si>
  <si>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</si>
  <si>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</si>
  <si>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</si>
  <si>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</si>
  <si>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</si>
  <si>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</si>
  <si>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</si>
  <si>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</si>
  <si>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</si>
  <si>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</si>
  <si>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</si>
  <si>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</si>
  <si>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</si>
  <si>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</si>
  <si>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</si>
  <si>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</si>
  <si>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</si>
  <si>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</si>
  <si>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</si>
  <si>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</si>
  <si>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</si>
  <si>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</si>
  <si>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</si>
  <si>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</si>
  <si>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</si>
  <si>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</si>
  <si>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</si>
  <si>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</si>
  <si>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</si>
  <si>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</si>
  <si>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</si>
  <si>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</si>
  <si>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</si>
  <si>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</si>
  <si>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</si>
  <si>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</si>
  <si>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</si>
  <si>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</si>
  <si>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</si>
  <si>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</si>
  <si>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</si>
  <si>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</si>
  <si>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</si>
  <si>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</si>
  <si>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</si>
  <si>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</si>
  <si>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</si>
  <si>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</si>
  <si>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</si>
  <si>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</si>
  <si>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</si>
  <si>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</si>
  <si>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</si>
  <si>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</si>
  <si>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</si>
  <si>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</si>
  <si>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</si>
  <si>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</si>
  <si>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</si>
  <si>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</si>
  <si>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</si>
  <si>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</si>
  <si>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</si>
  <si>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</si>
  <si>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</si>
  <si>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</si>
  <si>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</si>
  <si>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</si>
  <si>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</si>
  <si>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</si>
  <si>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</si>
  <si>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</si>
  <si>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</si>
  <si>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</si>
  <si>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</si>
  <si>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</si>
  <si>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</si>
  <si>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</si>
  <si>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</si>
  <si>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</si>
  <si>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</si>
  <si>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</si>
  <si>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</si>
  <si>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</si>
  <si>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</si>
  <si>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</si>
  <si>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</si>
  <si>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</si>
  <si>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</si>
  <si>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</si>
  <si>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</si>
  <si>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</si>
  <si>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</si>
  <si>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</si>
  <si>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</si>
  <si>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</si>
  <si>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</si>
  <si>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</si>
  <si>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</si>
  <si>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</si>
  <si>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</si>
  <si>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</si>
  <si>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</si>
  <si>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</si>
  <si>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</si>
  <si>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</si>
  <si>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</si>
  <si>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</si>
  <si>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</si>
  <si>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</si>
  <si>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</si>
  <si>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</si>
  <si>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</si>
  <si>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</si>
  <si>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</si>
  <si>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</si>
  <si>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</si>
  <si>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</si>
  <si>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</si>
  <si>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</si>
  <si>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</si>
  <si>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</si>
  <si>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</si>
  <si>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</si>
  <si>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</si>
  <si>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</si>
  <si>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</si>
  <si>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</si>
  <si>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</si>
  <si>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</si>
  <si>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</si>
  <si>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</si>
  <si>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</si>
  <si>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</si>
  <si>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</si>
  <si>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</si>
  <si>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</si>
  <si>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</si>
  <si>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</si>
  <si>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</si>
  <si>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</si>
  <si>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</si>
  <si>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</si>
  <si>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</si>
  <si>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</si>
  <si>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</si>
  <si>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</si>
  <si>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</si>
  <si>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</si>
  <si>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</si>
  <si>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</si>
  <si>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</si>
  <si>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</si>
  <si>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</si>
  <si>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</si>
  <si>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</si>
  <si>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</si>
  <si>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</si>
  <si>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</si>
  <si>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</si>
  <si>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</si>
  <si>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</si>
  <si>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</si>
  <si>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</si>
  <si>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</si>
  <si>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</si>
  <si>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</si>
  <si>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</si>
  <si>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</si>
  <si>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</si>
  <si>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</si>
  <si>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</si>
  <si>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</si>
  <si>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</si>
  <si>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</si>
  <si>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</si>
  <si>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</si>
  <si>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</si>
  <si>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</si>
  <si>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</si>
  <si>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</si>
  <si>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</si>
  <si>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</si>
  <si>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</si>
  <si>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</si>
  <si>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</si>
  <si>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</si>
  <si>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</si>
  <si>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</si>
  <si>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</si>
  <si>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</si>
  <si>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</si>
  <si>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</si>
  <si>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</si>
  <si>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</si>
  <si>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</si>
  <si>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</si>
  <si>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</si>
  <si>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</si>
  <si>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</si>
  <si>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</si>
  <si>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</si>
  <si>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</si>
  <si>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</si>
  <si>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</si>
  <si>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</si>
  <si>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</si>
  <si>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</si>
  <si>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</si>
  <si>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</si>
  <si>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</si>
  <si>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</si>
  <si>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</si>
  <si>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</si>
  <si>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</si>
  <si>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</si>
  <si>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</si>
  <si>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</si>
  <si>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</si>
  <si>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</si>
  <si>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</si>
  <si>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</si>
  <si>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</si>
  <si>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</si>
  <si>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</si>
  <si>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</si>
  <si>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</si>
  <si>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</si>
  <si>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</si>
  <si>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</si>
  <si>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</si>
  <si>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</si>
  <si>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</si>
  <si>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</si>
  <si>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</si>
  <si>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</si>
  <si>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</si>
  <si>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</si>
  <si>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</si>
  <si>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</si>
  <si>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</si>
  <si>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</si>
  <si>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</si>
  <si>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</si>
  <si>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</si>
  <si>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</si>
  <si>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</si>
  <si>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</si>
  <si>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</si>
  <si>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</si>
  <si>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</si>
  <si>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</si>
  <si>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</si>
  <si>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</si>
  <si>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</si>
  <si>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</si>
  <si>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</si>
  <si>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</si>
  <si>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</si>
  <si>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</si>
  <si>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</si>
  <si>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</si>
  <si>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</si>
  <si>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</si>
  <si>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</si>
  <si>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</si>
  <si>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</si>
  <si>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</si>
  <si>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</si>
  <si>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</si>
  <si>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</si>
  <si>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</si>
  <si>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</si>
  <si>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</si>
  <si>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</si>
  <si>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</si>
  <si>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</si>
  <si>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</si>
  <si>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</si>
  <si>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</si>
  <si>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</si>
  <si>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</si>
  <si>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</si>
  <si>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</si>
  <si>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</si>
  <si>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</si>
  <si>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</si>
  <si>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</si>
  <si>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</si>
  <si>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</si>
  <si>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</si>
  <si>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</si>
  <si>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</si>
  <si>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</si>
  <si>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</si>
  <si>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</si>
  <si>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</si>
  <si>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</si>
  <si>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</si>
  <si>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</si>
  <si>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</si>
  <si>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</si>
  <si>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</si>
  <si>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</si>
  <si>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</si>
  <si>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</si>
  <si>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</si>
  <si>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</si>
  <si>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</si>
  <si>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</si>
  <si>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</si>
  <si>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</si>
  <si>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</si>
  <si>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</si>
  <si>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</si>
  <si>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</si>
  <si>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</si>
  <si>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</si>
  <si>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</si>
  <si>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</si>
  <si>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</si>
  <si>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</si>
  <si>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</si>
  <si>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</si>
  <si>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</si>
  <si>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</si>
  <si>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</si>
  <si>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</si>
  <si>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</si>
  <si>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</si>
  <si>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</si>
  <si>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</si>
  <si>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</si>
  <si>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</si>
  <si>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</si>
  <si>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</si>
  <si>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</si>
  <si>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</si>
  <si>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</si>
  <si>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</si>
  <si>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</si>
  <si>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</si>
  <si>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</si>
  <si>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</si>
  <si>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</si>
  <si>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</si>
  <si>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</si>
  <si>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</si>
  <si>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</si>
  <si>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</si>
  <si>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</si>
  <si>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</si>
  <si>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</si>
  <si>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</si>
  <si>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</si>
  <si>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</si>
  <si>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</si>
  <si>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</si>
  <si>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</si>
  <si>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</si>
  <si>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</si>
  <si>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</si>
  <si>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</si>
  <si>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</si>
  <si>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</si>
  <si>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</si>
  <si>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</si>
  <si>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</si>
  <si>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</si>
  <si>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</si>
  <si>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</si>
  <si>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</si>
  <si>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</si>
  <si>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</si>
  <si>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</si>
  <si>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</si>
  <si>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</si>
  <si>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</si>
  <si>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</si>
  <si>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</si>
  <si>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</si>
  <si>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</si>
  <si>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</si>
  <si>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</si>
  <si>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</si>
  <si>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</si>
  <si>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</si>
  <si>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</si>
  <si>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</si>
  <si>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</si>
  <si>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</si>
  <si>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</si>
  <si>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</si>
  <si>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</si>
  <si>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</si>
  <si>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</si>
  <si>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</si>
  <si>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</si>
  <si>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</si>
  <si>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</si>
  <si>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</si>
  <si>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</si>
  <si>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</si>
  <si>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</si>
  <si>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</si>
  <si>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</si>
  <si>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</si>
  <si>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</si>
  <si>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</si>
  <si>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</si>
  <si>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</si>
  <si>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</si>
  <si>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</si>
  <si>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</si>
  <si>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</si>
  <si>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</si>
  <si>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</si>
  <si>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</si>
  <si>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</si>
  <si>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</si>
  <si>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</si>
  <si>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</si>
  <si>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</si>
  <si>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</si>
  <si>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</si>
  <si>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</si>
  <si>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</si>
  <si>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</si>
  <si>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</si>
  <si>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</si>
  <si>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</si>
  <si>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</si>
  <si>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</si>
  <si>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</si>
  <si>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</si>
  <si>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</si>
  <si>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</si>
  <si>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</si>
  <si>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</si>
  <si>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</si>
  <si>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</si>
  <si>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</si>
  <si>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</si>
  <si>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</si>
  <si>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</si>
  <si>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</si>
  <si>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</si>
  <si>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</si>
  <si>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</si>
  <si>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</si>
  <si>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</si>
  <si>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</si>
  <si>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</si>
  <si>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</si>
  <si>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</si>
  <si>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</si>
  <si>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</si>
  <si>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</si>
  <si>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</si>
  <si>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</si>
  <si>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</si>
  <si>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</si>
  <si>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</si>
  <si>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</si>
  <si>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</si>
  <si>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</si>
  <si>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</si>
  <si>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</si>
  <si>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</si>
  <si>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</si>
  <si>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</si>
  <si>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</si>
  <si>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</si>
  <si>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</si>
  <si>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</si>
  <si>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</si>
  <si>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</si>
  <si>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</si>
  <si>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</si>
  <si>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</si>
  <si>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</si>
  <si>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</si>
  <si>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</si>
  <si>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</si>
  <si>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</si>
  <si>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</si>
  <si>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</si>
  <si>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</si>
  <si>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</si>
  <si>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</si>
  <si>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</si>
  <si>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</si>
  <si>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</si>
  <si>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</si>
  <si>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</si>
  <si>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</si>
  <si>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</si>
  <si>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</si>
  <si>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</si>
  <si>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</si>
  <si>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</si>
  <si>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</si>
  <si>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</si>
  <si>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</si>
  <si>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</si>
  <si>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</si>
  <si>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</si>
  <si>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</si>
  <si>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</si>
  <si>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</si>
  <si>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</si>
  <si>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</si>
  <si>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</si>
  <si>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</si>
  <si>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</si>
  <si>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</si>
  <si>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</si>
  <si>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</si>
  <si>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</si>
  <si>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</si>
  <si>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</si>
  <si>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</si>
  <si>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</si>
  <si>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</si>
  <si>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</si>
  <si>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</si>
  <si>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</si>
  <si>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</si>
  <si>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</si>
  <si>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</si>
  <si>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</si>
  <si>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</si>
  <si>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</si>
  <si>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</si>
  <si>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</si>
  <si>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</si>
  <si>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</si>
  <si>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</si>
  <si>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</si>
  <si>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</si>
  <si>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</si>
  <si>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</si>
  <si>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</si>
  <si>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</si>
  <si>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</si>
  <si>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</si>
  <si>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</si>
  <si>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</si>
  <si>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</si>
  <si>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</si>
  <si>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</si>
  <si>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</si>
  <si>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</si>
  <si>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</si>
  <si>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</si>
  <si>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</si>
  <si>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</si>
  <si>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</si>
  <si>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</si>
  <si>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</si>
  <si>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</si>
  <si>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</si>
  <si>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</si>
  <si>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</si>
  <si>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</si>
  <si>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</si>
  <si>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</si>
  <si>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</si>
  <si>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</si>
  <si>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</si>
  <si>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</si>
  <si>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</si>
  <si>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</si>
  <si>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</si>
  <si>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</si>
  <si>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</si>
  <si>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</si>
  <si>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</si>
  <si>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</si>
  <si>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</si>
  <si>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</si>
  <si>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</si>
  <si>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</si>
  <si>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</si>
  <si>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</si>
  <si>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</si>
  <si>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</si>
  <si>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</si>
  <si>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</si>
  <si>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</si>
  <si>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</si>
  <si>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</si>
  <si>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</si>
  <si>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</si>
  <si>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</si>
  <si>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</si>
  <si>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</si>
  <si>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</si>
  <si>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</si>
  <si>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</si>
  <si>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</si>
  <si>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</si>
  <si>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</si>
  <si>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</si>
  <si>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</si>
  <si>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</si>
  <si>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</si>
  <si>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</si>
  <si>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</si>
  <si>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</si>
  <si>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</si>
  <si>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</si>
  <si>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</si>
  <si>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</si>
  <si>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</si>
  <si>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</si>
  <si>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</si>
  <si>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</si>
  <si>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</si>
  <si>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</si>
  <si>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</si>
  <si>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</si>
  <si>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</si>
  <si>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</si>
  <si>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</si>
  <si>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</si>
  <si>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</si>
  <si>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</si>
  <si>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</si>
  <si>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</si>
  <si>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</si>
  <si>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</si>
  <si>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</si>
  <si>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</si>
  <si>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</si>
  <si>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</si>
  <si>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</si>
  <si>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</si>
  <si>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</si>
  <si>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</si>
  <si>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</si>
  <si>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</si>
  <si>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</si>
  <si>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</si>
  <si>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</si>
  <si>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</si>
  <si>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</si>
  <si>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</si>
  <si>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</si>
  <si>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</si>
  <si>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</si>
  <si>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</si>
  <si>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</si>
  <si>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</si>
  <si>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</si>
  <si>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</si>
  <si>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</si>
  <si>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</si>
  <si>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</si>
  <si>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</si>
  <si>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</si>
  <si>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</si>
  <si>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</si>
  <si>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</si>
  <si>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</si>
  <si>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</si>
  <si>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</si>
  <si>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</si>
  <si>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</si>
  <si>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</si>
  <si>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</si>
  <si>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</si>
  <si>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</si>
  <si>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</si>
  <si>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</si>
  <si>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</si>
  <si>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</si>
  <si>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</si>
  <si>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</si>
  <si>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</si>
  <si>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</si>
  <si>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</si>
  <si>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</si>
  <si>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</si>
  <si>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</si>
  <si>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</si>
  <si>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</si>
  <si>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</si>
  <si>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</si>
  <si>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</si>
  <si>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</si>
  <si>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</si>
  <si>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</si>
  <si>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</si>
  <si>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</si>
  <si>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</si>
  <si>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</si>
  <si>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</si>
  <si>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</si>
  <si>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</si>
  <si>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</si>
  <si>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</si>
  <si>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</si>
  <si>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</si>
  <si>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</si>
  <si>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</si>
  <si>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</si>
  <si>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</si>
  <si>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</si>
  <si>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</si>
  <si>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</si>
  <si>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</si>
  <si>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</si>
  <si>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</si>
  <si>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</si>
  <si>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</si>
  <si>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</si>
  <si>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</si>
  <si>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</si>
  <si>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</si>
  <si>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</si>
  <si>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</si>
  <si>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</si>
  <si>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</si>
  <si>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</si>
  <si>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</si>
  <si>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</si>
  <si>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</si>
  <si>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</si>
  <si>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</si>
  <si>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</si>
  <si>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</si>
  <si>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</si>
  <si>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</si>
  <si>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</si>
  <si>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</si>
  <si>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</si>
  <si>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</si>
  <si>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</si>
  <si>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</si>
  <si>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</si>
  <si>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</si>
  <si>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</si>
  <si>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</si>
  <si>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</si>
  <si>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</si>
  <si>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</si>
  <si>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</si>
  <si>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</si>
  <si>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</si>
  <si>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</si>
  <si>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</si>
  <si>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</si>
  <si>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</si>
  <si>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</si>
  <si>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</si>
  <si>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</si>
  <si>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</si>
  <si>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</si>
  <si>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</si>
  <si>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</si>
  <si>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</si>
  <si>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</si>
  <si>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</si>
  <si>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</si>
  <si>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</si>
  <si>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</si>
  <si>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</si>
  <si>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</si>
  <si>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</si>
  <si>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</si>
  <si>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</si>
  <si>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</si>
  <si>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</si>
  <si>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</si>
  <si>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</si>
  <si>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</si>
  <si>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</si>
  <si>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</si>
  <si>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</si>
  <si>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</si>
  <si>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</si>
  <si>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</si>
  <si>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</si>
  <si>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</si>
  <si>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</si>
  <si>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</si>
  <si>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</si>
  <si>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</si>
  <si>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</si>
  <si>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</si>
  <si>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</si>
  <si>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</si>
  <si>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</si>
  <si>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</si>
  <si>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</si>
  <si>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</si>
  <si>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</si>
  <si>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</si>
  <si>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</si>
  <si>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</si>
  <si>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</si>
  <si>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</si>
  <si>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</si>
  <si>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</si>
  <si>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</si>
  <si>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</si>
  <si>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</si>
  <si>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</si>
  <si>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</si>
  <si>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</si>
  <si>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</si>
  <si>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</si>
  <si>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</si>
  <si>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</si>
  <si>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</si>
  <si>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</si>
  <si>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</si>
  <si>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</si>
  <si>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</si>
  <si>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</si>
  <si>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</si>
  <si>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</si>
  <si>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</si>
  <si>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</si>
  <si>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</si>
  <si>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</si>
  <si>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</si>
  <si>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</si>
  <si>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</si>
  <si>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</si>
  <si>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</si>
  <si>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</si>
  <si>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</si>
  <si>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</si>
  <si>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</si>
  <si>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</si>
  <si>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</si>
  <si>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</si>
  <si>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</si>
  <si>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</si>
  <si>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</si>
  <si>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</si>
  <si>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</si>
  <si>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</si>
  <si>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</si>
  <si>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</si>
  <si>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</si>
  <si>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</si>
  <si>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</si>
  <si>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</si>
  <si>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</si>
  <si>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</si>
  <si>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</si>
  <si>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</si>
  <si>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</si>
  <si>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</si>
  <si>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</si>
  <si>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</si>
  <si>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</si>
  <si>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</si>
  <si>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</si>
  <si>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</si>
  <si>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</si>
  <si>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</si>
  <si>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</si>
  <si>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</si>
  <si>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</si>
  <si>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</si>
  <si>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</si>
  <si>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</si>
  <si>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</si>
  <si>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</si>
  <si>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</si>
  <si>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</si>
  <si>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</si>
  <si>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</si>
  <si>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</si>
  <si>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</si>
  <si>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</si>
  <si>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</si>
  <si>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</si>
  <si>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</si>
  <si>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</si>
  <si>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</si>
  <si>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</si>
  <si>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</si>
  <si>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</si>
  <si>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</si>
  <si>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</si>
  <si>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</si>
  <si>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</si>
  <si>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</si>
  <si>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</si>
  <si>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</si>
  <si>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</si>
  <si>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</si>
  <si>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</si>
  <si>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</si>
  <si>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</si>
  <si>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</si>
  <si>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</si>
  <si>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</si>
  <si>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</si>
  <si>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</si>
  <si>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</si>
  <si>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</si>
  <si>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</si>
  <si>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</si>
  <si>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</si>
  <si>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</si>
  <si>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</si>
  <si>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</si>
  <si>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</si>
  <si>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</si>
  <si>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</si>
  <si>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</si>
  <si>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</si>
  <si>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</si>
  <si>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</si>
  <si>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</si>
  <si>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</si>
  <si>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</si>
  <si>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</si>
  <si>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</si>
  <si>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</si>
  <si>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</si>
  <si>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</si>
  <si>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</si>
  <si>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</si>
  <si>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</si>
  <si>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</si>
  <si>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</si>
  <si>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</si>
  <si>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</si>
  <si>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</si>
  <si>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</si>
  <si>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</si>
  <si>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</si>
  <si>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</si>
  <si>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</si>
  <si>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</si>
  <si>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</si>
  <si>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</si>
  <si>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</si>
  <si>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</si>
  <si>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</si>
  <si>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</si>
  <si>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</si>
  <si>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</si>
  <si>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</si>
  <si>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</si>
  <si>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</si>
  <si>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</si>
  <si>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</si>
  <si>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</si>
  <si>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</si>
  <si>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</si>
  <si>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</si>
  <si>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</si>
  <si>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</si>
  <si>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</si>
  <si>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</si>
  <si>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</si>
  <si>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</si>
  <si>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</si>
  <si>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</si>
  <si>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</si>
  <si>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</si>
  <si>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</si>
  <si>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</si>
  <si>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</si>
  <si>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</si>
  <si>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</si>
  <si>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</si>
  <si>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</si>
  <si>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</si>
  <si>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</si>
  <si>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</si>
  <si>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</si>
  <si>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</si>
  <si>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</si>
  <si>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</si>
  <si>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</si>
  <si>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</si>
  <si>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</si>
  <si>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</si>
  <si>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</si>
  <si>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</si>
  <si>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</si>
  <si>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</si>
  <si>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</si>
  <si>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</si>
  <si>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</si>
  <si>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</si>
  <si>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</si>
  <si>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</si>
  <si>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</si>
  <si>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</si>
  <si>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</si>
  <si>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</si>
  <si>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</si>
  <si>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</si>
  <si>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</si>
  <si>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</si>
  <si>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</si>
  <si>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</si>
  <si>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</si>
  <si>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</si>
  <si>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</si>
  <si>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</si>
  <si>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</si>
  <si>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</si>
  <si>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</si>
  <si>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</si>
  <si>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</si>
  <si>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</si>
  <si>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</si>
  <si>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</si>
  <si>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</si>
  <si>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</si>
  <si>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</si>
  <si>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</si>
  <si>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</si>
  <si>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</si>
  <si>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</si>
  <si>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</si>
  <si>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</si>
  <si>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</si>
  <si>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</si>
  <si>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</si>
  <si>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</si>
  <si>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</si>
  <si>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</si>
  <si>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</si>
  <si>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</si>
  <si>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</si>
  <si>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</si>
  <si>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</si>
  <si>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</si>
  <si>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</si>
  <si>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</si>
  <si>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</si>
  <si>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</si>
  <si>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</si>
  <si>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</si>
  <si>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</si>
  <si>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</si>
  <si>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</si>
  <si>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</si>
  <si>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</si>
  <si>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</si>
  <si>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</si>
  <si>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</si>
  <si>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</si>
  <si>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</si>
  <si>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</si>
  <si>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</si>
  <si>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</si>
  <si>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</si>
  <si>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</si>
  <si>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</si>
  <si>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</si>
  <si>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</si>
  <si>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</si>
  <si>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</si>
  <si>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</si>
  <si>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</si>
  <si>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</si>
  <si>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</si>
  <si>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</si>
  <si>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</si>
  <si>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</si>
  <si>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</si>
  <si>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</si>
  <si>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</si>
  <si>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</si>
  <si>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</si>
  <si>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</si>
  <si>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</si>
  <si>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</si>
  <si>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</si>
  <si>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</si>
  <si>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</si>
  <si>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</si>
  <si>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</si>
  <si>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</si>
  <si>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</si>
  <si>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</si>
  <si>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</si>
  <si>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</si>
  <si>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</si>
  <si>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</si>
  <si>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</si>
  <si>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</si>
  <si>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</si>
  <si>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</si>
  <si>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</si>
  <si>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</si>
  <si>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</si>
  <si>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</si>
  <si>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</si>
  <si>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</si>
  <si>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</si>
  <si>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</si>
  <si>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</si>
  <si>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</si>
  <si>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</si>
  <si>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</si>
  <si>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</si>
  <si>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</si>
  <si>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</si>
  <si>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</si>
  <si>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</si>
  <si>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</si>
  <si>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</si>
  <si>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</si>
  <si>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</si>
  <si>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</si>
  <si>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</si>
  <si>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</si>
  <si>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</si>
  <si>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</si>
  <si>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</si>
  <si>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</si>
  <si>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</si>
  <si>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</si>
  <si>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</si>
  <si>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</si>
  <si>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</si>
  <si>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</si>
  <si>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</si>
  <si>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</si>
  <si>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</si>
  <si>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</si>
  <si>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</si>
  <si>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</si>
  <si>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</si>
  <si>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</si>
  <si>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</si>
  <si>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</si>
  <si>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</si>
  <si>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</si>
  <si>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</si>
  <si>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</si>
  <si>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</si>
  <si>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</si>
  <si>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</si>
  <si>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</si>
  <si>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</si>
  <si>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</si>
  <si>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</si>
  <si>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</si>
  <si>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</si>
  <si>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</si>
  <si>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</si>
  <si>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</si>
  <si>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</si>
  <si>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</si>
  <si>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</si>
  <si>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</si>
  <si>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</si>
  <si>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</si>
  <si>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</si>
  <si>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</si>
  <si>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</si>
  <si>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</si>
  <si>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</si>
  <si>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</si>
  <si>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</si>
  <si>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</si>
  <si>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</si>
  <si>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</si>
  <si>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</si>
  <si>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</si>
  <si>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</si>
  <si>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</si>
  <si>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</si>
  <si>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</si>
  <si>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</si>
  <si>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</si>
  <si>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</si>
  <si>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</si>
  <si>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</si>
  <si>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</si>
  <si>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</si>
  <si>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</si>
  <si>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</si>
  <si>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</si>
  <si>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</si>
  <si>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</si>
  <si>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</si>
  <si>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</si>
  <si>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</si>
  <si>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</si>
  <si>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</si>
  <si>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</si>
  <si>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</si>
  <si>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</si>
  <si>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</si>
  <si>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</si>
  <si>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</si>
  <si>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</si>
  <si>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</si>
  <si>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</si>
  <si>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</si>
  <si>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</si>
  <si>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</si>
  <si>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</si>
  <si>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</si>
  <si>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</si>
  <si>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</si>
  <si>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</si>
  <si>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</si>
  <si>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</si>
  <si>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</si>
  <si>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</si>
  <si>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</si>
  <si>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</si>
  <si>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</si>
  <si>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</si>
  <si>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</si>
  <si>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</si>
  <si>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</si>
  <si>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</si>
  <si>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</si>
  <si>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</si>
  <si>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</si>
  <si>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</si>
  <si>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</si>
  <si>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</si>
  <si>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</si>
  <si>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</si>
  <si>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</si>
  <si>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</si>
  <si>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</si>
  <si>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</si>
  <si>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</si>
  <si>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</si>
  <si>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</si>
  <si>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</si>
  <si>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</si>
  <si>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</si>
  <si>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</si>
  <si>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</si>
  <si>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</si>
  <si>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</si>
  <si>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</si>
  <si>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</si>
  <si>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</si>
  <si>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</si>
  <si>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</si>
  <si>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</si>
  <si>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</si>
  <si>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</si>
  <si>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</si>
  <si>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</si>
  <si>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</si>
  <si>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</si>
  <si>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</si>
  <si>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</si>
  <si>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</si>
  <si>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</si>
  <si>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</si>
  <si>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</si>
  <si>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</si>
  <si>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</si>
  <si>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</si>
  <si>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</si>
  <si>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</si>
  <si>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</si>
  <si>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</si>
  <si>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</si>
  <si>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</si>
  <si>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</si>
  <si>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</si>
  <si>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</si>
  <si>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</si>
  <si>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</si>
  <si>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</si>
  <si>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</si>
  <si>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</si>
  <si>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</si>
  <si>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</si>
  <si>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</si>
  <si>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</si>
  <si>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</si>
  <si>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</si>
  <si>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</si>
  <si>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</si>
  <si>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</si>
  <si>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</si>
  <si>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</si>
  <si>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</si>
  <si>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</si>
  <si>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</si>
  <si>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</si>
  <si>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</si>
  <si>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</si>
  <si>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</si>
  <si>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</si>
  <si>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</si>
  <si>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</si>
  <si>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</si>
  <si>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</si>
  <si>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</si>
  <si>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</si>
  <si>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</si>
  <si>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</si>
  <si>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</si>
  <si>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</si>
  <si>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</si>
  <si>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</si>
  <si>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</si>
  <si>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</si>
  <si>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</si>
  <si>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</si>
  <si>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</si>
  <si>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</si>
  <si>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</si>
  <si>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</si>
  <si>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</si>
  <si>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</si>
  <si>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</si>
  <si>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</si>
  <si>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</si>
  <si>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</si>
  <si>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</si>
  <si>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</si>
  <si>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</si>
  <si>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</si>
  <si>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</si>
  <si>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</si>
  <si>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</si>
  <si>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</si>
  <si>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</si>
  <si>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</si>
  <si>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</si>
  <si>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</si>
  <si>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</si>
  <si>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</si>
  <si>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</si>
  <si>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</si>
  <si>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</si>
  <si>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</si>
  <si>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</si>
  <si>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</si>
  <si>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</si>
  <si>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</si>
  <si>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</si>
  <si>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</si>
  <si>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</si>
  <si>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</si>
  <si>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</si>
  <si>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</si>
  <si>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</si>
  <si>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</si>
  <si>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</si>
  <si>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</si>
  <si>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</si>
  <si>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</si>
  <si>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</si>
  <si>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</si>
  <si>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</si>
  <si>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</si>
  <si>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</si>
  <si>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</si>
  <si>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</si>
  <si>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</si>
  <si>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</si>
  <si>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</si>
  <si>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</si>
  <si>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</si>
  <si>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</si>
  <si>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</si>
  <si>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</si>
  <si>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</si>
  <si>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</si>
  <si>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</si>
  <si>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</si>
  <si>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</si>
  <si>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</si>
  <si>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</si>
  <si>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</si>
  <si>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</si>
  <si>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</si>
  <si>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</si>
  <si>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</si>
  <si>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</si>
  <si>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</si>
  <si>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</si>
  <si>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</si>
  <si>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</si>
  <si>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</si>
  <si>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</si>
  <si>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</si>
  <si>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</si>
  <si>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</si>
  <si>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</si>
  <si>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</si>
  <si>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</si>
  <si>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</si>
  <si>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</si>
  <si>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</si>
  <si>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</si>
  <si>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</si>
  <si>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</si>
  <si>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</si>
  <si>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</si>
  <si>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</si>
  <si>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</si>
  <si>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</si>
  <si>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</si>
  <si>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</si>
  <si>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</si>
  <si>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</si>
  <si>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</si>
  <si>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</si>
  <si>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</si>
  <si>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</si>
  <si>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</si>
  <si>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</si>
  <si>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</si>
  <si>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</si>
  <si>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</si>
  <si>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</si>
  <si>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</si>
  <si>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</si>
  <si>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</si>
  <si>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</si>
  <si>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</si>
  <si>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</si>
  <si>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</si>
  <si>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</si>
  <si>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</si>
  <si>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</si>
  <si>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</si>
  <si>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</si>
  <si>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</si>
  <si>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</si>
  <si>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</si>
  <si>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</si>
  <si>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</si>
  <si>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</si>
  <si>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</si>
  <si>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</si>
  <si>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</si>
  <si>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</si>
  <si>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</si>
  <si>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</si>
  <si>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</si>
  <si>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</si>
  <si>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</si>
  <si>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</si>
  <si>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</si>
  <si>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</si>
  <si>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</si>
  <si>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</si>
  <si>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</si>
  <si>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</si>
  <si>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</si>
  <si>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</si>
  <si>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</si>
  <si>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</si>
  <si>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</si>
  <si>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</si>
  <si>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</si>
  <si>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</si>
  <si>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</si>
  <si>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</si>
  <si>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</si>
  <si>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</si>
  <si>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</si>
  <si>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</si>
  <si>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</si>
  <si>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</si>
  <si>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</si>
  <si>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</si>
  <si>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</si>
  <si>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</si>
  <si>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</si>
  <si>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</si>
  <si>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</si>
  <si>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</si>
  <si>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</si>
  <si>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</si>
  <si>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</si>
  <si>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</si>
  <si>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</si>
  <si>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</si>
  <si>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</si>
  <si>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</si>
  <si>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</si>
  <si>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</si>
  <si>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</si>
  <si>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</si>
  <si>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</si>
  <si>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</si>
  <si>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</si>
  <si>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</si>
  <si>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</si>
  <si>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</si>
  <si>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</si>
  <si>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</si>
  <si>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</si>
  <si>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</si>
  <si>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</si>
  <si>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</si>
  <si>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</si>
  <si>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</si>
  <si>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</si>
  <si>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</si>
  <si>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</si>
  <si>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</si>
  <si>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</si>
  <si>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</si>
  <si>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</si>
  <si>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</si>
  <si>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</si>
  <si>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</si>
  <si>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</si>
  <si>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</si>
  <si>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</si>
  <si>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</si>
  <si>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</si>
  <si>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</si>
  <si>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</si>
  <si>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</si>
  <si>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</si>
  <si>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</si>
  <si>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</si>
  <si>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</si>
  <si>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</si>
  <si>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</si>
  <si>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</si>
  <si>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</si>
  <si>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</si>
  <si>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</si>
  <si>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</si>
  <si>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</si>
  <si>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</si>
  <si>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</si>
  <si>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</si>
  <si>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</si>
  <si>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</si>
  <si>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</si>
  <si>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</si>
  <si>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</si>
  <si>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</si>
  <si>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</si>
  <si>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</si>
  <si>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</si>
  <si>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</si>
  <si>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</si>
  <si>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</si>
  <si>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</si>
  <si>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</si>
  <si>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</si>
  <si>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</si>
  <si>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</si>
  <si>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</si>
  <si>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</si>
  <si>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</si>
  <si>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</si>
  <si>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</si>
  <si>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</si>
  <si>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</si>
  <si>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</si>
  <si>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</si>
  <si>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</si>
  <si>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</si>
  <si>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</si>
  <si>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</si>
  <si>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</si>
  <si>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</si>
  <si>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</si>
  <si>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</si>
  <si>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</si>
  <si>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</si>
  <si>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</si>
  <si>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</si>
  <si>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</si>
  <si>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</si>
  <si>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</si>
  <si>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</si>
  <si>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</si>
  <si>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</si>
  <si>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</si>
  <si>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</si>
  <si>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</si>
  <si>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</si>
  <si>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</si>
  <si>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</si>
  <si>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</si>
  <si>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</si>
  <si>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</si>
  <si>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</si>
  <si>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</si>
  <si>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</si>
  <si>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</si>
  <si>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</si>
  <si>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</si>
  <si>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</si>
  <si>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</si>
  <si>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</si>
  <si>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</si>
  <si>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</si>
  <si>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</si>
  <si>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</si>
  <si>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</si>
  <si>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</si>
  <si>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</si>
  <si>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</si>
  <si>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</si>
  <si>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</si>
  <si>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</si>
  <si>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</si>
  <si>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</si>
  <si>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</si>
  <si>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</si>
  <si>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</si>
  <si>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</si>
  <si>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</si>
  <si>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</si>
  <si>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</si>
  <si>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</si>
  <si>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</si>
  <si>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</si>
  <si>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</si>
  <si>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</si>
  <si>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</si>
  <si>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</si>
  <si>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</si>
  <si>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</si>
  <si>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</si>
  <si>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</si>
  <si>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</si>
  <si>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</si>
  <si>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</si>
  <si>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</si>
  <si>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</si>
  <si>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</si>
  <si>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</si>
  <si>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</si>
  <si>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</si>
  <si>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</si>
  <si>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</si>
  <si>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</si>
  <si>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</si>
  <si>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</si>
  <si>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</si>
  <si>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</si>
  <si>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</si>
  <si>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</si>
  <si>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</si>
  <si>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</si>
  <si>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</si>
  <si>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</si>
  <si>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</si>
  <si>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</si>
  <si>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</si>
  <si>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</si>
  <si>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</si>
  <si>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</si>
  <si>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</si>
  <si>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</si>
  <si>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</si>
  <si>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</si>
  <si>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</si>
  <si>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</si>
  <si>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</si>
  <si>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</si>
  <si>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</si>
  <si>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</si>
  <si>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</si>
  <si>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</si>
  <si>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</si>
  <si>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</si>
  <si>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</si>
  <si>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</si>
  <si>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</si>
  <si>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</si>
  <si>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</si>
  <si>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</si>
  <si>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</si>
  <si>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</si>
  <si>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</si>
  <si>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</si>
  <si>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</si>
  <si>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</si>
  <si>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</si>
  <si>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</si>
  <si>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</si>
  <si>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</si>
  <si>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</si>
  <si>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</si>
  <si>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</si>
  <si>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</si>
  <si>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</si>
  <si>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</si>
  <si>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</si>
  <si>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</si>
  <si>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</si>
  <si>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</si>
  <si>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</si>
  <si>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</si>
  <si>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</si>
  <si>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</si>
  <si>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</si>
  <si>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</si>
  <si>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</si>
  <si>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</si>
  <si>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</si>
  <si>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</si>
  <si>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</si>
  <si>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</si>
  <si>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</si>
  <si>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</si>
  <si>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</si>
  <si>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</si>
  <si>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</si>
  <si>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</si>
  <si>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</si>
  <si>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</si>
  <si>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</si>
  <si>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</si>
  <si>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</si>
  <si>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</si>
  <si>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</si>
  <si>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</si>
  <si>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</si>
  <si>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</si>
  <si>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</si>
  <si>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</si>
  <si>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</si>
  <si>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</si>
  <si>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</si>
  <si>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</si>
  <si>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</si>
  <si>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</si>
  <si>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</si>
  <si>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</si>
  <si>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</si>
  <si>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</si>
  <si>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</si>
  <si>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</si>
  <si>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</si>
  <si>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</si>
  <si>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</si>
  <si>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</si>
  <si>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</si>
  <si>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</si>
  <si>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</si>
  <si>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</si>
  <si>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</si>
  <si>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</si>
  <si>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</si>
  <si>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</si>
  <si>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</si>
  <si>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</si>
  <si>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</si>
  <si>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</si>
  <si>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</si>
  <si>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</si>
  <si>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</si>
  <si>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</si>
  <si>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</si>
  <si>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</si>
  <si>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</si>
  <si>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</si>
  <si>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</si>
  <si>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</si>
  <si>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</si>
  <si>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</si>
  <si>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</si>
  <si>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</si>
  <si>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</si>
  <si>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</si>
  <si>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</si>
  <si>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</si>
  <si>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</si>
  <si>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</si>
  <si>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</si>
  <si>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</si>
  <si>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</si>
  <si>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</si>
  <si>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</si>
  <si>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</si>
  <si>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</si>
  <si>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</si>
  <si>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</si>
  <si>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</si>
  <si>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</si>
  <si>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</si>
  <si>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</si>
  <si>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</si>
  <si>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</si>
  <si>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</si>
  <si>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</si>
  <si>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</si>
  <si>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</si>
  <si>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</si>
  <si>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</si>
  <si>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</si>
  <si>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</si>
  <si>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</si>
  <si>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</si>
  <si>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</si>
  <si>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</si>
  <si>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</si>
  <si>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</si>
  <si>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</si>
  <si>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</si>
  <si>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</si>
  <si>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</si>
  <si>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</si>
  <si>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</si>
  <si>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</si>
  <si>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</si>
  <si>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</si>
  <si>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</si>
  <si>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</si>
  <si>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</si>
  <si>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</si>
  <si>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</si>
  <si>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</si>
  <si>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</si>
  <si>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</si>
  <si>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</si>
  <si>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</si>
  <si>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</si>
  <si>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</si>
  <si>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</si>
  <si>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</si>
  <si>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</si>
  <si>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</si>
  <si>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</si>
  <si>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</si>
  <si>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</si>
  <si>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</si>
  <si>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</si>
  <si>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</si>
  <si>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</si>
  <si>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</si>
  <si>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</si>
  <si>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</si>
  <si>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</si>
  <si>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</si>
  <si>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</si>
  <si>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</si>
  <si>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</si>
  <si>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</si>
  <si>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</si>
  <si>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</si>
  <si>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</si>
  <si>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</si>
  <si>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</si>
  <si>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</si>
  <si>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</si>
  <si>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</si>
  <si>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</si>
  <si>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</si>
  <si>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</si>
  <si>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</si>
  <si>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</si>
  <si>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</si>
  <si>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</si>
  <si>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</si>
  <si>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</si>
  <si>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</si>
  <si>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</si>
  <si>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</si>
  <si>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</si>
  <si>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</si>
  <si>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</si>
  <si>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</si>
  <si>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</si>
  <si>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</si>
  <si>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</si>
  <si>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</si>
  <si>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</si>
  <si>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</si>
  <si>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</si>
  <si>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</si>
  <si>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</si>
  <si>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</si>
  <si>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</si>
  <si>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</si>
  <si>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</si>
  <si>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</si>
  <si>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</si>
  <si>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</si>
  <si>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</si>
  <si>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</si>
  <si>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</si>
  <si>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</si>
  <si>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</si>
  <si>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</si>
  <si>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</si>
  <si>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</si>
  <si>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</si>
  <si>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</si>
  <si>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</si>
  <si>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</si>
  <si>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</si>
  <si>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</si>
  <si>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</si>
  <si>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</si>
  <si>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</si>
  <si>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</si>
  <si>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</si>
  <si>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</si>
  <si>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</si>
  <si>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</si>
  <si>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</si>
  <si>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</si>
  <si>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</si>
  <si>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</si>
  <si>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</si>
  <si>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</si>
  <si>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</si>
  <si>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</si>
  <si>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</si>
  <si>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</si>
  <si>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</si>
  <si>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</si>
  <si>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</si>
  <si>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</si>
  <si>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</si>
  <si>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</si>
  <si>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</si>
  <si>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</si>
  <si>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</si>
  <si>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</si>
  <si>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</si>
  <si>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</si>
  <si>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</si>
  <si>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</si>
  <si>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</si>
  <si>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</si>
  <si>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</si>
  <si>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</si>
  <si>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</si>
  <si>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</si>
  <si>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</si>
  <si>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</si>
  <si>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</si>
  <si>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</si>
  <si>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</si>
  <si>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</si>
  <si>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</si>
  <si>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</si>
  <si>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</si>
  <si>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</si>
  <si>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</si>
  <si>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</si>
  <si>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</si>
  <si>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</si>
  <si>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</si>
  <si>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</si>
  <si>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</si>
  <si>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</si>
  <si>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</si>
  <si>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</si>
  <si>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</si>
  <si>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</si>
  <si>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</si>
  <si>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</si>
  <si>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</si>
  <si>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</si>
  <si>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</si>
  <si>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</si>
  <si>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</si>
  <si>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</si>
  <si>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</si>
  <si>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</si>
  <si>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</si>
  <si>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</si>
  <si>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</si>
  <si>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</si>
  <si>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</si>
  <si>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</si>
  <si>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</si>
  <si>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</si>
  <si>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</si>
  <si>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</si>
  <si>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</si>
  <si>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</si>
  <si>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</si>
  <si>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</si>
  <si>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</si>
  <si>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</si>
  <si>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</si>
  <si>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</si>
  <si>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</si>
  <si>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</si>
  <si>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</si>
  <si>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</si>
  <si>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</si>
  <si>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</si>
  <si>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</si>
  <si>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</si>
  <si>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</si>
  <si>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</si>
  <si>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</si>
  <si>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</si>
  <si>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</si>
  <si>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</si>
  <si>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</si>
  <si>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</si>
  <si>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</si>
  <si>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</si>
  <si>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</si>
  <si>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</si>
  <si>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</si>
  <si>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</si>
  <si>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</si>
  <si>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</si>
  <si>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</si>
  <si>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</si>
  <si>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</si>
  <si>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</si>
  <si>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</si>
  <si>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</si>
  <si>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</si>
  <si>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</si>
  <si>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</si>
  <si>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</si>
  <si>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</si>
  <si>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</si>
  <si>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</si>
  <si>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</si>
  <si>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</si>
  <si>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</si>
  <si>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</si>
  <si>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</si>
  <si>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</si>
  <si>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</si>
  <si>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</si>
  <si>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</si>
  <si>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</si>
  <si>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</si>
  <si>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</si>
  <si>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</si>
  <si>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</si>
  <si>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</si>
  <si>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</si>
  <si>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</si>
  <si>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</si>
  <si>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</si>
  <si>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</si>
  <si>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</si>
  <si>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</si>
  <si>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</si>
  <si>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</si>
  <si>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</si>
  <si>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</si>
  <si>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</si>
  <si>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</si>
  <si>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</si>
  <si>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</si>
  <si>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</si>
  <si>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</si>
  <si>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</si>
  <si>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</si>
  <si>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</si>
  <si>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</si>
  <si>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</si>
  <si>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</si>
  <si>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</si>
  <si>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</si>
  <si>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</si>
  <si>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</si>
  <si>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</si>
  <si>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</si>
  <si>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</si>
  <si>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</si>
  <si>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</si>
  <si>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</si>
  <si>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</si>
  <si>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</si>
  <si>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</si>
  <si>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</si>
  <si>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</si>
  <si>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</si>
  <si>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</si>
  <si>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</si>
  <si>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</si>
  <si>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</si>
  <si>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</si>
  <si>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</si>
  <si>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</si>
  <si>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</si>
  <si>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</si>
  <si>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</si>
  <si>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</si>
  <si>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</si>
  <si>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</si>
  <si>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</si>
  <si>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</si>
  <si>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</si>
  <si>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</si>
  <si>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</si>
  <si>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</si>
  <si>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</si>
  <si>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</si>
  <si>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</si>
  <si>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</si>
  <si>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</si>
  <si>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</si>
  <si>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</si>
  <si>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</si>
  <si>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</si>
  <si>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</si>
  <si>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</si>
  <si>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</si>
  <si>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</si>
  <si>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</si>
  <si>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</si>
  <si>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</si>
  <si>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</si>
  <si>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</si>
  <si>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</si>
  <si>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</si>
  <si>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</si>
  <si>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</si>
  <si>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</si>
  <si>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</si>
  <si>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</si>
  <si>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</si>
  <si>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</si>
  <si>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</si>
  <si>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</si>
  <si>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</si>
  <si>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</si>
  <si>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</si>
  <si>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</si>
  <si>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</si>
  <si>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</si>
  <si>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</si>
  <si>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</si>
  <si>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</si>
  <si>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</si>
  <si>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</si>
  <si>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</si>
  <si>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</si>
  <si>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</si>
  <si>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</si>
  <si>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</si>
  <si>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</si>
  <si>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</si>
  <si>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</si>
  <si>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</si>
  <si>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</si>
  <si>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</si>
  <si>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</si>
  <si>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</si>
  <si>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</si>
  <si>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</si>
  <si>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</si>
  <si>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</si>
  <si>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</si>
  <si>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</si>
  <si>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</si>
  <si>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</si>
  <si>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</si>
  <si>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</si>
  <si>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</si>
  <si>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</si>
  <si>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</si>
  <si>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</si>
  <si>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</si>
  <si>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</si>
  <si>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</si>
  <si>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</si>
  <si>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</si>
  <si>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</si>
  <si>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</si>
  <si>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</si>
  <si>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</si>
  <si>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</si>
  <si>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</si>
  <si>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</si>
  <si>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</si>
  <si>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</si>
  <si>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</si>
  <si>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</si>
  <si>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</si>
  <si>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</si>
  <si>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</si>
  <si>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</si>
  <si>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</si>
  <si>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</si>
  <si>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</si>
  <si>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</si>
  <si>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</si>
  <si>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</si>
  <si>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</si>
  <si>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</si>
  <si>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</si>
  <si>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</si>
  <si>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</si>
  <si>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</si>
  <si>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</si>
  <si>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</si>
  <si>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</si>
  <si>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</si>
  <si>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</si>
  <si>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</si>
  <si>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</si>
  <si>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</si>
  <si>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</si>
  <si>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</si>
  <si>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</si>
  <si>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</si>
  <si>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</si>
  <si>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</si>
  <si>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</si>
  <si>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</si>
  <si>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</si>
  <si>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</si>
  <si>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</si>
  <si>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</si>
  <si>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</si>
  <si>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</si>
  <si>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</si>
  <si>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</si>
  <si>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</si>
  <si>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</si>
  <si>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</si>
  <si>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</si>
  <si>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</si>
  <si>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</si>
  <si>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</si>
  <si>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</si>
  <si>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</si>
  <si>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</si>
  <si>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</si>
  <si>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</si>
  <si>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</si>
  <si>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</si>
  <si>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</si>
  <si>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</si>
  <si>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</si>
  <si>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</si>
  <si>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</si>
  <si>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</si>
  <si>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</si>
  <si>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</si>
  <si>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</si>
  <si>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</si>
  <si>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</si>
  <si>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</si>
  <si>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</si>
  <si>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</si>
  <si>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</si>
  <si>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</si>
  <si>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</si>
  <si>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</si>
  <si>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</si>
  <si>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</si>
  <si>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</si>
  <si>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</si>
  <si>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</si>
  <si>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</si>
  <si>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</si>
  <si>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</si>
  <si>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</si>
  <si>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</si>
  <si>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</si>
  <si>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</si>
  <si>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</si>
  <si>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</si>
  <si>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</si>
  <si>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</si>
  <si>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</si>
  <si>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</si>
  <si>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</si>
  <si>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</si>
  <si>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</si>
  <si>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</si>
  <si>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</si>
  <si>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</si>
  <si>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</si>
  <si>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</si>
  <si>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</si>
  <si>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</si>
  <si>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</si>
  <si>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</si>
  <si>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</si>
  <si>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</si>
  <si>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</si>
  <si>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</si>
  <si>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</si>
  <si>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</si>
  <si>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</si>
  <si>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</si>
  <si>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</si>
  <si>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</si>
  <si>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</si>
  <si>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</si>
  <si>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</si>
  <si>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</si>
  <si>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</si>
  <si>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</si>
  <si>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</si>
  <si>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</si>
  <si>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</si>
  <si>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</si>
  <si>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</si>
  <si>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</si>
  <si>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</si>
  <si>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</si>
  <si>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</si>
  <si>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</si>
  <si>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</si>
  <si>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</si>
  <si>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</si>
  <si>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</si>
  <si>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</si>
  <si>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</si>
  <si>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</si>
  <si>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</si>
  <si>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</si>
  <si>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</si>
  <si>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</si>
  <si>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</si>
  <si>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</si>
  <si>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</si>
  <si>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</si>
  <si>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</si>
  <si>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</si>
  <si>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</si>
  <si>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</si>
  <si>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</si>
  <si>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</si>
  <si>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</si>
  <si>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</si>
  <si>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</si>
  <si>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</si>
  <si>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</si>
  <si>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</si>
  <si>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</si>
  <si>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</si>
  <si>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</si>
  <si>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</si>
  <si>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</si>
  <si>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</si>
  <si>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</si>
  <si>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</si>
  <si>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</si>
  <si>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</si>
  <si>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</si>
  <si>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</si>
  <si>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</si>
  <si>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</si>
  <si>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</si>
  <si>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</si>
  <si>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</si>
  <si>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</si>
  <si>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</si>
  <si>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</si>
  <si>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</si>
  <si>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</si>
  <si>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</si>
  <si>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</si>
  <si>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</si>
  <si>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</si>
  <si>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</si>
  <si>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</si>
  <si>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</si>
  <si>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</si>
  <si>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</si>
  <si>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</si>
  <si>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</si>
  <si>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</si>
  <si>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</si>
  <si>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</si>
  <si>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</si>
  <si>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</si>
  <si>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</si>
  <si>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</si>
  <si>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</si>
  <si>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</si>
  <si>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</si>
  <si>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</si>
  <si>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</si>
  <si>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</si>
  <si>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</si>
  <si>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</si>
  <si>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</si>
  <si>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</si>
  <si>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</si>
  <si>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</si>
  <si>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</si>
  <si>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</si>
  <si>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</si>
  <si>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</si>
  <si>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</si>
  <si>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</si>
  <si>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</si>
  <si>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</si>
  <si>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</si>
  <si>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</si>
  <si>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</si>
  <si>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</si>
  <si>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</si>
  <si>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</si>
  <si>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</si>
  <si>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</si>
  <si>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</si>
  <si>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</si>
  <si>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</si>
  <si>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</si>
  <si>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</si>
  <si>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</si>
  <si>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</si>
  <si>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</si>
  <si>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</si>
  <si>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</si>
  <si>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</si>
  <si>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</si>
  <si>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</si>
  <si>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</si>
  <si>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</si>
  <si>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</si>
  <si>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</si>
  <si>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</si>
  <si>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</si>
  <si>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</si>
  <si>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</si>
  <si>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</si>
  <si>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</si>
  <si>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</si>
  <si>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</si>
  <si>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</si>
  <si>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</si>
  <si>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</si>
  <si>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</si>
  <si>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</si>
  <si>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</si>
  <si>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</si>
  <si>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</si>
  <si>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</si>
  <si>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</si>
  <si>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</si>
  <si>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</si>
  <si>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</si>
  <si>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</si>
  <si>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</si>
  <si>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</si>
  <si>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</si>
  <si>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</si>
  <si>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</si>
  <si>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</si>
  <si>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</si>
  <si>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</si>
  <si>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</si>
  <si>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</si>
  <si>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</si>
  <si>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</si>
  <si>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</si>
  <si>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</si>
  <si>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</si>
  <si>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</si>
  <si>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</si>
  <si>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</si>
  <si>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</si>
  <si>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</si>
  <si>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</si>
  <si>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</si>
  <si>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</si>
  <si>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</si>
  <si>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</si>
  <si>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</si>
  <si>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</si>
  <si>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</si>
  <si>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</si>
  <si>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</si>
  <si>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</si>
  <si>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</si>
  <si>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</si>
  <si>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</si>
  <si>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</si>
  <si>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</si>
  <si>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</si>
  <si>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</si>
  <si>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</si>
  <si>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</si>
  <si>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</si>
  <si>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</si>
  <si>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</si>
  <si>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</si>
  <si>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</si>
  <si>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</si>
  <si>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</si>
  <si>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</si>
  <si>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</si>
  <si>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</si>
  <si>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</si>
  <si>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</si>
  <si>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</si>
  <si>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</si>
  <si>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</si>
  <si>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</si>
  <si>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</si>
  <si>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</si>
  <si>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</si>
  <si>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</si>
  <si>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</si>
  <si>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</si>
  <si>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</si>
  <si>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</si>
  <si>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</si>
  <si>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</si>
  <si>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</si>
  <si>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</si>
  <si>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</si>
  <si>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</si>
  <si>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</si>
  <si>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</si>
  <si>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</si>
  <si>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</si>
  <si>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</si>
  <si>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</si>
  <si>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</si>
  <si>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</si>
  <si>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</si>
  <si>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</si>
  <si>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</si>
  <si>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</si>
  <si>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</si>
  <si>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</si>
  <si>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</si>
  <si>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</si>
  <si>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</si>
  <si>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</si>
  <si>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</si>
  <si>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</si>
  <si>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</si>
  <si>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</si>
  <si>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</si>
  <si>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</si>
  <si>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</si>
  <si>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</si>
  <si>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</si>
  <si>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</si>
  <si>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</si>
  <si>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</si>
  <si>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</si>
  <si>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</si>
  <si>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</si>
  <si>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</si>
  <si>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</si>
  <si>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</si>
  <si>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</si>
  <si>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</si>
  <si>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</si>
  <si>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</si>
  <si>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</si>
  <si>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</si>
  <si>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</si>
  <si>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</si>
  <si>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</si>
  <si>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</si>
  <si>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</si>
  <si>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</si>
  <si>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</si>
  <si>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</si>
  <si>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</si>
  <si>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</si>
  <si>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</si>
  <si>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</si>
  <si>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</si>
  <si>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</si>
  <si>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</si>
  <si>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</si>
  <si>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</si>
  <si>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</si>
  <si>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</si>
  <si>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</si>
  <si>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</si>
  <si>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</si>
  <si>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</si>
  <si>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</si>
  <si>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</si>
  <si>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</si>
  <si>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</si>
  <si>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</si>
  <si>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</si>
  <si>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</si>
  <si>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</si>
  <si>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</si>
  <si>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</si>
  <si>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</si>
  <si>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</si>
  <si>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</si>
  <si>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</si>
  <si>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</si>
  <si>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</si>
  <si>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</si>
  <si>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</si>
  <si>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</si>
  <si>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</si>
  <si>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</si>
  <si>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</si>
  <si>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</si>
  <si>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</si>
  <si>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</si>
  <si>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</si>
  <si>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</si>
  <si>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</si>
  <si>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</si>
  <si>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</si>
  <si>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</si>
  <si>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</si>
  <si>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</si>
  <si>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</si>
  <si>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</si>
  <si>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</si>
  <si>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</si>
  <si>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</si>
  <si>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</si>
  <si>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</si>
  <si>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</si>
  <si>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</si>
  <si>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</si>
  <si>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</si>
  <si>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</si>
  <si>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</si>
  <si>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</si>
  <si>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</si>
  <si>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</si>
  <si>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</si>
  <si>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</si>
  <si>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</si>
  <si>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</si>
  <si>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</si>
  <si>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</si>
  <si>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</si>
  <si>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</si>
  <si>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</si>
  <si>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</si>
  <si>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</si>
  <si>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</si>
  <si>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</si>
  <si>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</si>
  <si>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</si>
  <si>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</si>
  <si>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</si>
  <si>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</si>
  <si>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</si>
  <si>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</si>
  <si>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</si>
  <si>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</si>
  <si>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</si>
  <si>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</si>
  <si>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</si>
  <si>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</si>
  <si>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</si>
  <si>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</si>
  <si>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</si>
  <si>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</si>
  <si>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</si>
  <si>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</si>
  <si>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</si>
  <si>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</si>
  <si>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</si>
  <si>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</si>
  <si>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</si>
  <si>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</si>
  <si>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</si>
  <si>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</si>
  <si>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</si>
  <si>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</si>
  <si>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</si>
  <si>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</si>
  <si>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</si>
  <si>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</si>
  <si>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</si>
  <si>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</si>
  <si>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</si>
  <si>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</si>
  <si>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</si>
  <si>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</si>
  <si>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</si>
  <si>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</si>
  <si>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</si>
  <si>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</si>
  <si>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</si>
  <si>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</si>
  <si>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</si>
  <si>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</si>
  <si>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</si>
  <si>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</si>
  <si>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</si>
  <si>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</si>
  <si>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</si>
  <si>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</si>
  <si>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</si>
  <si>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</si>
  <si>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</si>
  <si>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</si>
  <si>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</si>
  <si>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</si>
  <si>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</si>
  <si>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</si>
  <si>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</si>
  <si>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</si>
  <si>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</si>
  <si>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</si>
  <si>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</si>
  <si>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</si>
  <si>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</si>
  <si>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</si>
  <si>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</si>
  <si>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</si>
  <si>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</si>
  <si>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</si>
  <si>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</si>
  <si>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</si>
  <si>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</si>
  <si>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</si>
  <si>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</si>
  <si>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</si>
  <si>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</si>
  <si>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</si>
  <si>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</si>
  <si>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</si>
  <si>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</si>
  <si>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</si>
  <si>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</si>
  <si>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</si>
  <si>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</si>
  <si>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</si>
  <si>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</si>
  <si>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</si>
  <si>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</si>
  <si>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</si>
  <si>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</si>
  <si>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</si>
  <si>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</si>
  <si>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</si>
  <si>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</si>
  <si>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</si>
  <si>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</si>
  <si>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</si>
  <si>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</si>
  <si>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</si>
  <si>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</si>
  <si>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</si>
  <si>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</si>
  <si>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</si>
  <si>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</si>
  <si>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</si>
  <si>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</si>
  <si>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</si>
  <si>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</si>
  <si>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</si>
  <si>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</si>
  <si>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</si>
  <si>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</si>
  <si>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</si>
  <si>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</si>
  <si>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</si>
  <si>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</si>
  <si>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</si>
  <si>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</si>
  <si>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</si>
  <si>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</si>
  <si>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</si>
  <si>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</si>
  <si>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</si>
  <si>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</si>
  <si>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</si>
  <si>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</si>
  <si>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</si>
  <si>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</si>
  <si>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</si>
  <si>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</si>
  <si>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</si>
  <si>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</si>
  <si>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</si>
  <si>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</si>
  <si>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</si>
  <si>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</si>
  <si>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</si>
  <si>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</si>
  <si>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</si>
  <si>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</si>
  <si>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</si>
  <si>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</si>
  <si>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</si>
  <si>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</si>
  <si>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</si>
  <si>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</si>
  <si>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</si>
  <si>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</si>
  <si>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</si>
  <si>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</si>
  <si>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</si>
  <si>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</si>
  <si>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</si>
  <si>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</si>
  <si>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</si>
  <si>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</si>
  <si>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</si>
  <si>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</si>
  <si>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</si>
  <si>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</si>
  <si>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</si>
  <si>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</si>
  <si>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</si>
  <si>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</si>
  <si>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</si>
  <si>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</si>
  <si>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</si>
  <si>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</si>
  <si>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</si>
  <si>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</si>
  <si>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</si>
  <si>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</si>
  <si>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</si>
  <si>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</si>
  <si>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</si>
  <si>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</si>
  <si>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</si>
  <si>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</si>
  <si>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</si>
  <si>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</si>
  <si>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</si>
  <si>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</si>
  <si>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</si>
  <si>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</si>
  <si>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</si>
  <si>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</si>
  <si>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</si>
  <si>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</si>
  <si>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</si>
  <si>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</si>
  <si>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</si>
  <si>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</si>
  <si>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</si>
  <si>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</si>
  <si>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</si>
  <si>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</si>
  <si>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</si>
  <si>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</si>
  <si>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</si>
  <si>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</si>
  <si>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</si>
  <si>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</si>
  <si>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</si>
  <si>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</si>
  <si>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</si>
  <si>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</si>
  <si>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</si>
  <si>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</si>
  <si>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</si>
  <si>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</si>
  <si>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</si>
  <si>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</si>
  <si>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</si>
  <si>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</si>
  <si>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</si>
  <si>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</si>
  <si>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</si>
  <si>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</si>
  <si>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</si>
  <si>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</si>
  <si>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</si>
  <si>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</si>
  <si>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</si>
  <si>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</si>
  <si>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</si>
  <si>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</si>
  <si>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</si>
  <si>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</si>
  <si>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</si>
  <si>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</si>
  <si>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</si>
  <si>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</si>
  <si>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</si>
  <si>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</si>
  <si>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</si>
  <si>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</si>
  <si>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</si>
  <si>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</si>
  <si>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</si>
  <si>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</si>
  <si>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</si>
  <si>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</si>
  <si>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</si>
  <si>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</si>
  <si>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</si>
  <si>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</si>
  <si>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</si>
  <si>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</si>
  <si>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</si>
  <si>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</si>
  <si>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</si>
  <si>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</si>
  <si>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</si>
  <si>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</si>
  <si>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</si>
  <si>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</si>
  <si>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</si>
  <si>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</si>
  <si>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</si>
  <si>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</si>
  <si>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</si>
  <si>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</si>
  <si>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</si>
  <si>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</si>
  <si>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</si>
  <si>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</si>
  <si>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</si>
  <si>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</si>
  <si>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</si>
  <si>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</si>
  <si>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</si>
  <si>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</si>
  <si>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</si>
  <si>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</si>
  <si>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</si>
  <si>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</si>
  <si>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</si>
  <si>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</si>
  <si>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</si>
  <si>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</si>
  <si>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</si>
  <si>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</si>
  <si>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</si>
  <si>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</si>
  <si>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</si>
  <si>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</si>
  <si>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</si>
  <si>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</si>
  <si>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</si>
  <si>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</si>
  <si>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</si>
  <si>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</si>
  <si>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</si>
  <si>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</si>
  <si>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</si>
  <si>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</si>
  <si>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</si>
  <si>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</si>
  <si>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</si>
  <si>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</si>
  <si>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</si>
  <si>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</si>
  <si>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</si>
  <si>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</si>
  <si>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</si>
  <si>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</si>
  <si>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</si>
  <si>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</si>
  <si>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</si>
  <si>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</si>
  <si>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</si>
  <si>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</si>
  <si>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</si>
  <si>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</si>
  <si>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</si>
  <si>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</si>
  <si>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</si>
  <si>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</si>
  <si>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</si>
  <si>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</si>
  <si>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</si>
  <si>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</si>
  <si>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</si>
  <si>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</si>
  <si>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</si>
  <si>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</si>
  <si>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</si>
  <si>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</si>
  <si>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</si>
  <si>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</si>
  <si>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</si>
  <si>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</si>
  <si>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</si>
  <si>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</si>
  <si>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</si>
  <si>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</si>
  <si>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</si>
  <si>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</si>
  <si>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</si>
  <si>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</si>
  <si>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</si>
  <si>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</si>
  <si>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</si>
  <si>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</si>
  <si>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</si>
  <si>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</si>
  <si>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</si>
  <si>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</si>
  <si>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</si>
  <si>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</si>
  <si>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</si>
  <si>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</si>
  <si>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</si>
  <si>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</si>
  <si>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</si>
  <si>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</si>
  <si>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</si>
  <si>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</si>
  <si>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</si>
  <si>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</si>
  <si>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</si>
  <si>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</si>
  <si>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</si>
  <si>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</si>
  <si>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</si>
  <si>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</si>
  <si>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</si>
  <si>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</si>
  <si>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</si>
  <si>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</si>
  <si>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</si>
  <si>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</si>
  <si>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</si>
  <si>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</si>
  <si>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</si>
  <si>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</si>
  <si>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</si>
  <si>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</si>
  <si>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</si>
  <si>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</si>
  <si>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</si>
  <si>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</si>
  <si>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</si>
  <si>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</si>
  <si>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</si>
  <si>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</si>
  <si>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</si>
  <si>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</si>
  <si>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</si>
  <si>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</si>
  <si>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</si>
  <si>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</si>
  <si>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</si>
  <si>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</si>
  <si>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</si>
  <si>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</si>
  <si>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</si>
  <si>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</si>
  <si>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</si>
  <si>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</si>
  <si>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</si>
  <si>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</si>
  <si>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</si>
  <si>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</si>
  <si>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</si>
  <si>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</si>
  <si>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</si>
  <si>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</si>
  <si>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</si>
  <si>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</si>
  <si>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</si>
  <si>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</si>
  <si>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</si>
  <si>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</si>
  <si>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</si>
  <si>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</si>
  <si>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</si>
  <si>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</si>
  <si>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</si>
  <si>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</si>
  <si>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</si>
  <si>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</si>
  <si>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</si>
  <si>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</si>
  <si>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</si>
  <si>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</si>
  <si>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</si>
  <si>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</si>
  <si>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</si>
  <si>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</si>
  <si>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</si>
  <si>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</si>
  <si>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</si>
  <si>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</si>
  <si>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</si>
  <si>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</si>
  <si>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</si>
  <si>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</si>
  <si>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</si>
  <si>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</si>
  <si>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</si>
  <si>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</si>
  <si>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</si>
  <si>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</si>
  <si>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</si>
  <si>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</si>
  <si>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</si>
  <si>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</si>
  <si>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</si>
  <si>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</si>
  <si>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</si>
  <si>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</si>
  <si>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</si>
  <si>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</si>
  <si>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</si>
  <si>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</si>
  <si>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</si>
  <si>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</si>
  <si>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</si>
  <si>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</si>
  <si>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</si>
  <si>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</si>
  <si>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</si>
  <si>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</si>
  <si>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</si>
  <si>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</si>
  <si>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</si>
  <si>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</si>
  <si>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</si>
  <si>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</si>
  <si>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</si>
  <si>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</si>
  <si>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</si>
  <si>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</si>
  <si>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</si>
  <si>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</si>
  <si>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</si>
  <si>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</si>
  <si>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</si>
  <si>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</si>
  <si>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</si>
  <si>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</si>
  <si>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</si>
  <si>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</si>
  <si>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</si>
  <si>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</si>
  <si>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</si>
  <si>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</si>
  <si>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</si>
  <si>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</si>
  <si>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</si>
  <si>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</si>
  <si>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</si>
  <si>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</si>
  <si>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</si>
  <si>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</si>
  <si>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</si>
  <si>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</si>
  <si>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</si>
  <si>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</si>
  <si>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</si>
  <si>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</si>
  <si>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</si>
  <si>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</si>
  <si>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</si>
  <si>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</si>
  <si>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</si>
  <si>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</si>
  <si>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</si>
  <si>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</si>
  <si>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</si>
  <si>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</si>
  <si>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</si>
  <si>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</si>
  <si>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</si>
  <si>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</si>
  <si>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</si>
  <si>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</si>
  <si>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</si>
  <si>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</si>
  <si>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</si>
  <si>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</si>
  <si>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</si>
  <si>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</si>
  <si>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</si>
  <si>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</si>
  <si>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</si>
  <si>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</si>
  <si>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</si>
  <si>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</si>
  <si>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</si>
  <si>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</si>
  <si>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</si>
  <si>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</si>
  <si>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</si>
  <si>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</si>
  <si>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</si>
  <si>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</si>
  <si>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</si>
  <si>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</si>
  <si>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</si>
  <si>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</si>
  <si>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</si>
  <si>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</si>
  <si>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</si>
  <si>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</si>
  <si>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</si>
  <si>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</si>
  <si>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</si>
  <si>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</si>
  <si>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</si>
  <si>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</si>
  <si>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</si>
  <si>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</si>
  <si>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</si>
  <si>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</si>
  <si>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</si>
  <si>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</si>
  <si>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</si>
  <si>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</si>
  <si>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</si>
  <si>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</si>
  <si>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</si>
  <si>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</si>
  <si>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</si>
  <si>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</si>
  <si>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</si>
  <si>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</si>
  <si>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</si>
  <si>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</si>
  <si>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</si>
  <si>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</si>
  <si>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</si>
  <si>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</si>
  <si>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</si>
  <si>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</si>
  <si>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</si>
  <si>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</si>
  <si>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</si>
  <si>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</si>
  <si>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</si>
  <si>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</si>
  <si>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</si>
  <si>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</si>
  <si>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</si>
  <si>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</si>
  <si>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</si>
  <si>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</si>
  <si>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</si>
  <si>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</si>
  <si>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</si>
  <si>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</si>
  <si>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</si>
  <si>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</si>
  <si>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</si>
  <si>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</si>
  <si>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</si>
  <si>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</si>
  <si>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</si>
  <si>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</si>
  <si>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</si>
  <si>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</si>
  <si>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</si>
  <si>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</si>
  <si>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</si>
  <si>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</si>
  <si>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</si>
  <si>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</si>
  <si>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</si>
  <si>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</si>
  <si>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</si>
  <si>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</si>
  <si>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</si>
  <si>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</si>
  <si>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</si>
  <si>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</si>
  <si>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</si>
  <si>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</si>
  <si>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</si>
  <si>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</si>
  <si>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</si>
  <si>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</si>
  <si>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</si>
  <si>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</si>
  <si>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</si>
  <si>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</si>
  <si>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</si>
  <si>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</si>
  <si>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</si>
  <si>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</si>
  <si>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</si>
  <si>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</si>
  <si>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</si>
  <si>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</si>
  <si>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</si>
  <si>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</si>
  <si>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</si>
  <si>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</si>
  <si>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</si>
  <si>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</si>
  <si>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</si>
  <si>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</si>
  <si>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</si>
  <si>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</si>
  <si>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</si>
  <si>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</si>
  <si>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</si>
  <si>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</si>
  <si>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</si>
  <si>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</si>
  <si>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</si>
  <si>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</si>
  <si>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</si>
  <si>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</si>
  <si>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</si>
  <si>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</si>
  <si>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</si>
  <si>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</si>
  <si>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</si>
  <si>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</si>
  <si>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</si>
  <si>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</si>
  <si>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</si>
  <si>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</si>
  <si>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</si>
  <si>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</si>
  <si>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</si>
  <si>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</si>
  <si>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</si>
  <si>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</si>
  <si>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</si>
  <si>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</si>
  <si>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</si>
  <si>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</si>
  <si>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</si>
  <si>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</si>
  <si>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</si>
  <si>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</si>
  <si>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</si>
  <si>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</si>
  <si>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</si>
  <si>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</si>
  <si>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</si>
  <si>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</si>
  <si>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</si>
  <si>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</si>
  <si>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</si>
  <si>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</si>
  <si>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</si>
  <si>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</si>
  <si>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</si>
  <si>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</si>
  <si>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</si>
  <si>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</si>
  <si>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</si>
  <si>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</si>
  <si>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</si>
  <si>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</si>
  <si>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</si>
  <si>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</si>
  <si>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</si>
  <si>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</si>
  <si>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</si>
  <si>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</si>
  <si>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</si>
  <si>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</si>
  <si>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</si>
  <si>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</si>
  <si>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</si>
  <si>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</si>
  <si>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</si>
  <si>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</si>
  <si>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</si>
  <si>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</si>
  <si>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</si>
  <si>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</si>
  <si>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</si>
  <si>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</si>
  <si>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</si>
  <si>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</si>
  <si>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</si>
  <si>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</si>
  <si>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</si>
  <si>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</si>
  <si>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</si>
  <si>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</si>
  <si>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</si>
  <si>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</si>
  <si>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</si>
  <si>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</si>
  <si>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</si>
  <si>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</si>
  <si>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</si>
  <si>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</si>
  <si>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</si>
  <si>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</si>
  <si>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</si>
  <si>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</si>
  <si>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</si>
  <si>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</si>
  <si>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</si>
  <si>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</si>
  <si>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</si>
  <si>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</si>
  <si>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</si>
  <si>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</si>
  <si>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</si>
  <si>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</si>
  <si>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</si>
  <si>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</si>
  <si>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</si>
  <si>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</si>
  <si>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</si>
  <si>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</si>
  <si>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</si>
  <si>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</si>
  <si>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</si>
  <si>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</si>
  <si>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</si>
  <si>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</si>
  <si>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</si>
  <si>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</si>
  <si>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</si>
  <si>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</si>
  <si>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</si>
  <si>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</si>
  <si>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</si>
  <si>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</si>
  <si>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</si>
  <si>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</si>
  <si>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</si>
  <si>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</si>
  <si>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</si>
  <si>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</si>
  <si>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</si>
  <si>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</si>
  <si>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</si>
  <si>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</si>
  <si>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</si>
  <si>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</si>
  <si>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</si>
  <si>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</si>
  <si>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</si>
  <si>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</si>
  <si>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</si>
  <si>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</si>
  <si>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</si>
  <si>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</si>
  <si>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</si>
  <si>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</si>
  <si>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</si>
  <si>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</si>
  <si>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</si>
  <si>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</si>
  <si>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</si>
  <si>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</si>
  <si>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</si>
  <si>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</si>
  <si>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</si>
  <si>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</si>
  <si>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</si>
  <si>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</si>
  <si>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</si>
  <si>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</si>
  <si>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</si>
  <si>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</si>
  <si>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</si>
  <si>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</si>
  <si>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</si>
  <si>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</si>
  <si>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</si>
  <si>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</si>
  <si>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</si>
  <si>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</si>
  <si>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</si>
  <si>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</si>
  <si>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</si>
  <si>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</si>
  <si>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</si>
  <si>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</si>
  <si>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</si>
  <si>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</si>
  <si>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</si>
  <si>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</si>
  <si>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</si>
  <si>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</si>
  <si>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</si>
  <si>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</si>
  <si>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</si>
  <si>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</si>
  <si>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</si>
  <si>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</si>
  <si>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</si>
  <si>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</si>
  <si>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</si>
  <si>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</si>
  <si>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</si>
  <si>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</si>
  <si>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</si>
  <si>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</si>
  <si>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</si>
  <si>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</si>
  <si>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</si>
  <si>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</si>
  <si>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</si>
  <si>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</si>
  <si>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</si>
  <si>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</si>
  <si>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</si>
  <si>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</si>
  <si>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</si>
  <si>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</si>
  <si>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</si>
  <si>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</si>
  <si>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</si>
  <si>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</si>
  <si>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</si>
  <si>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</si>
  <si>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</si>
  <si>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</si>
  <si>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</si>
  <si>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</si>
  <si>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</si>
  <si>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</si>
  <si>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</si>
  <si>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</si>
  <si>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</si>
  <si>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</si>
  <si>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</si>
  <si>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</si>
  <si>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</si>
  <si>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</si>
  <si>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</si>
  <si>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</si>
  <si>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</si>
  <si>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</si>
  <si>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</si>
  <si>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</si>
  <si>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</si>
  <si>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</si>
  <si>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</si>
  <si>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</si>
  <si>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</si>
  <si>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</si>
  <si>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</si>
  <si>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</si>
  <si>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</si>
  <si>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</si>
  <si>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</si>
  <si>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</si>
  <si>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</si>
  <si>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</si>
  <si>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</si>
  <si>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</si>
  <si>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</si>
  <si>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</si>
  <si>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</si>
  <si>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</si>
  <si>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</si>
  <si>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</si>
  <si>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</si>
  <si>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</si>
  <si>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</si>
  <si>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</si>
  <si>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</si>
  <si>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</si>
  <si>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</si>
  <si>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</si>
  <si>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</si>
  <si>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</si>
  <si>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</si>
  <si>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</si>
  <si>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</si>
  <si>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</si>
  <si>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</si>
  <si>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</si>
  <si>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</si>
  <si>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</si>
  <si>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</si>
  <si>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</si>
  <si>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</si>
  <si>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</si>
  <si>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</si>
  <si>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</si>
  <si>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</si>
  <si>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</si>
  <si>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</si>
  <si>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</si>
  <si>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</si>
  <si>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</si>
  <si>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</si>
  <si>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</si>
  <si>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</si>
  <si>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</si>
  <si>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</si>
  <si>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</si>
  <si>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</si>
  <si>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</si>
  <si>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</si>
  <si>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</si>
  <si>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</si>
  <si>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</si>
  <si>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</si>
  <si>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</si>
  <si>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</si>
  <si>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</si>
  <si>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</si>
  <si>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</si>
  <si>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</si>
  <si>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</si>
  <si>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</si>
  <si>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</si>
  <si>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</si>
  <si>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</si>
  <si>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</si>
  <si>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</si>
  <si>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</si>
  <si>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</si>
  <si>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</si>
  <si>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</si>
  <si>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</si>
  <si>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</si>
  <si>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</si>
  <si>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</si>
  <si>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</si>
  <si>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</si>
  <si>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</si>
  <si>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</si>
  <si>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</si>
  <si>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</si>
  <si>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</si>
  <si>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</si>
  <si>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</si>
  <si>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</si>
  <si>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</si>
  <si>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</si>
  <si>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</si>
  <si>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</si>
  <si>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</si>
  <si>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</si>
  <si>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</si>
  <si>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</si>
  <si>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</si>
  <si>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</si>
  <si>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</si>
  <si>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</si>
  <si>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</si>
  <si>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</si>
  <si>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</si>
  <si>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</si>
  <si>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</si>
  <si>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</si>
  <si>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</si>
  <si>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</si>
  <si>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</si>
  <si>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</si>
  <si>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</si>
  <si>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</si>
  <si>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</si>
  <si>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</si>
  <si>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</si>
  <si>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</si>
  <si>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</si>
  <si>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</si>
  <si>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</si>
  <si>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</si>
  <si>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</si>
  <si>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</si>
  <si>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</si>
  <si>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</si>
  <si>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</si>
  <si>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</si>
  <si>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</si>
  <si>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</si>
  <si>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</si>
  <si>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</si>
  <si>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</si>
  <si>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</si>
  <si>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</si>
  <si>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</si>
  <si>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</si>
  <si>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</si>
  <si>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</si>
  <si>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</si>
  <si>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</si>
  <si>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</si>
  <si>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</si>
  <si>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</si>
  <si>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</si>
  <si>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</si>
  <si>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</si>
  <si>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</si>
  <si>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</si>
  <si>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</si>
  <si>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</si>
  <si>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</si>
  <si>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</si>
  <si>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</si>
  <si>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</si>
  <si>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</si>
  <si>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</si>
  <si>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</si>
  <si>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</si>
  <si>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</si>
  <si>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</si>
  <si>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</si>
  <si>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</si>
  <si>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</si>
  <si>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</si>
  <si>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</si>
  <si>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</si>
  <si>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</si>
  <si>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</si>
  <si>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</si>
  <si>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</si>
  <si>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</si>
  <si>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</si>
  <si>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</si>
  <si>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</si>
  <si>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</si>
  <si>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</si>
  <si>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</si>
  <si>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</si>
  <si>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</si>
  <si>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</si>
  <si>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</si>
  <si>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</si>
  <si>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</si>
  <si>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</si>
  <si>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</si>
  <si>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</si>
  <si>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</si>
  <si>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</si>
  <si>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</si>
  <si>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</si>
  <si>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</si>
  <si>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</si>
  <si>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</si>
  <si>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</si>
  <si>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</si>
  <si>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</si>
  <si>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</si>
  <si>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</si>
  <si>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</si>
  <si>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</si>
  <si>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</si>
  <si>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</si>
  <si>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</si>
  <si>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</si>
  <si>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</si>
  <si>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</si>
  <si>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</si>
  <si>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</si>
  <si>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</si>
  <si>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</si>
  <si>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</si>
  <si>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</si>
  <si>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</si>
  <si>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</si>
  <si>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</si>
  <si>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</si>
  <si>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</si>
  <si>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</si>
  <si>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</si>
  <si>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</si>
  <si>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</si>
  <si>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</si>
  <si>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</si>
  <si>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</si>
  <si>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</si>
  <si>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</si>
  <si>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</si>
  <si>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</si>
  <si>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</si>
  <si>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</si>
  <si>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</si>
  <si>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</si>
  <si>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</si>
  <si>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</si>
  <si>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</si>
  <si>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</si>
  <si>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</si>
  <si>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</si>
  <si>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</si>
  <si>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</si>
  <si>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</si>
  <si>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</si>
  <si>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</si>
  <si>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</si>
  <si>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</si>
  <si>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</si>
  <si>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</si>
  <si>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</si>
  <si>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</si>
  <si>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</si>
  <si>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</si>
  <si>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</si>
  <si>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</si>
  <si>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</si>
  <si>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</si>
  <si>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</si>
  <si>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</si>
  <si>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</si>
  <si>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</si>
  <si>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</si>
  <si>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</si>
  <si>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</si>
  <si>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</si>
  <si>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</si>
  <si>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</si>
  <si>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</si>
  <si>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</si>
  <si>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</si>
  <si>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</si>
  <si>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</si>
  <si>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</si>
  <si>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</si>
  <si>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</si>
  <si>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</si>
  <si>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</si>
  <si>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</si>
  <si>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</si>
  <si>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</si>
  <si>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</si>
  <si>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</si>
  <si>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</si>
  <si>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</si>
  <si>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</si>
  <si>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</si>
  <si>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</si>
  <si>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</si>
  <si>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</si>
  <si>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</si>
  <si>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</si>
  <si>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</si>
  <si>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</si>
  <si>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</si>
  <si>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</si>
  <si>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</si>
  <si>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</si>
  <si>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</si>
  <si>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</si>
  <si>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</si>
  <si>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</si>
  <si>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</si>
  <si>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</si>
  <si>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</si>
  <si>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</si>
  <si>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</si>
  <si>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</si>
  <si>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</si>
  <si>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</si>
  <si>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</si>
  <si>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</si>
  <si>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</si>
  <si>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</si>
  <si>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</si>
  <si>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</si>
  <si>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</si>
  <si>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</si>
  <si>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</si>
  <si>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</si>
  <si>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</si>
  <si>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</si>
  <si>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</si>
  <si>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</si>
  <si>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</si>
  <si>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</si>
  <si>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</si>
  <si>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</si>
  <si>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</si>
  <si>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</si>
  <si>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</si>
  <si>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</si>
  <si>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</si>
  <si>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</si>
  <si>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</si>
  <si>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</si>
  <si>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</si>
  <si>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</si>
  <si>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</si>
  <si>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</si>
  <si>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</si>
  <si>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</si>
  <si>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</si>
  <si>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</si>
  <si>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</si>
  <si>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</si>
  <si>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</si>
  <si>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</si>
  <si>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</si>
  <si>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</si>
  <si>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</si>
  <si>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</si>
  <si>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</si>
  <si>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</si>
  <si>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</si>
  <si>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</si>
  <si>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</si>
  <si>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</si>
  <si>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</si>
  <si>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</si>
  <si>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</si>
  <si>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</si>
  <si>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</si>
  <si>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</si>
  <si>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</si>
  <si>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</si>
  <si>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</si>
  <si>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</si>
  <si>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</si>
  <si>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</si>
  <si>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</si>
  <si>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</si>
  <si>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</si>
  <si>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</si>
  <si>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</si>
  <si>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</si>
  <si>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</si>
  <si>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</si>
  <si>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</si>
  <si>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</si>
  <si>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</si>
  <si>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</si>
  <si>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</si>
  <si>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</si>
  <si>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</si>
  <si>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</si>
  <si>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</si>
  <si>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</si>
  <si>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</si>
  <si>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</si>
  <si>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</si>
  <si>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</si>
  <si>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</si>
  <si>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</si>
  <si>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</si>
  <si>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</si>
  <si>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</si>
  <si>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</si>
  <si>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</si>
  <si>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</si>
  <si>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</si>
  <si>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</si>
  <si>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</si>
  <si>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</si>
  <si>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</si>
  <si>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</si>
  <si>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</si>
  <si>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</si>
  <si>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</si>
  <si>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</si>
  <si>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</si>
  <si>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</si>
  <si>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</si>
  <si>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</si>
  <si>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</si>
  <si>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</si>
  <si>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</si>
  <si>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</si>
  <si>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</si>
  <si>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</si>
  <si>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</si>
  <si>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</si>
  <si>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</si>
  <si>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</si>
  <si>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</si>
  <si>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</si>
  <si>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</si>
  <si>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</si>
  <si>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</si>
  <si>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</si>
  <si>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</si>
  <si>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</si>
  <si>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</si>
  <si>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</si>
  <si>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</si>
  <si>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</si>
  <si>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</si>
  <si>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</si>
  <si>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</si>
  <si>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</si>
  <si>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</si>
  <si>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</si>
  <si>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</si>
  <si>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</si>
  <si>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</si>
  <si>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</si>
  <si>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</si>
  <si>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</si>
  <si>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</si>
  <si>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</si>
  <si>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</si>
  <si>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</si>
  <si>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</si>
  <si>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</si>
  <si>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</si>
  <si>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</si>
  <si>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</si>
  <si>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</si>
  <si>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</si>
  <si>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</si>
  <si>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</si>
  <si>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</si>
  <si>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</si>
  <si>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</si>
  <si>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</si>
  <si>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</si>
  <si>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</si>
  <si>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</si>
  <si>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</si>
  <si>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</si>
  <si>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</si>
  <si>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</si>
  <si>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</si>
  <si>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</si>
  <si>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</si>
  <si>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</si>
  <si>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</si>
  <si>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</si>
  <si>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</si>
  <si>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</si>
  <si>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</si>
  <si>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</si>
  <si>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</si>
  <si>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</si>
  <si>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</si>
  <si>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</si>
  <si>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</si>
  <si>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</si>
  <si>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</si>
  <si>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</si>
  <si>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</si>
  <si>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</si>
  <si>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</si>
  <si>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</si>
  <si>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</si>
  <si>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</si>
  <si>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</si>
  <si>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</si>
  <si>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</si>
  <si>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</si>
  <si>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</si>
  <si>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</si>
  <si>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</si>
  <si>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</si>
  <si>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</si>
  <si>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</si>
  <si>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</si>
  <si>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</si>
  <si>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</si>
  <si>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</si>
  <si>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</si>
  <si>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</si>
  <si>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</si>
  <si>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</si>
  <si>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</si>
  <si>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</si>
  <si>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</si>
  <si>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</si>
  <si>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</si>
  <si>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</si>
  <si>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</si>
  <si>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</si>
  <si>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</si>
  <si>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</si>
  <si>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</si>
  <si>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</si>
  <si>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</si>
  <si>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</si>
  <si>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</si>
  <si>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</si>
  <si>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</si>
  <si>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</si>
  <si>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</si>
  <si>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</si>
  <si>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</si>
  <si>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</si>
  <si>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</si>
  <si>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</si>
  <si>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</si>
  <si>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</si>
  <si>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</si>
  <si>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</si>
  <si>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</si>
  <si>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</si>
  <si>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</si>
  <si>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</si>
  <si>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</si>
  <si>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</si>
  <si>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</si>
  <si>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</si>
  <si>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</si>
  <si>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</si>
  <si>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</si>
  <si>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</si>
  <si>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</si>
  <si>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</si>
  <si>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</si>
  <si>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</si>
  <si>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</si>
  <si>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</si>
  <si>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team checking at site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</si>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</sst>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8" totalsRowShown="0" headerRowDxfId="174" dataDxfId="173" headerRowBorderDxfId="171" tableBorderDxfId="172" totalsRowBorderDxfId="170">
  <autoFilter ref="A1:L11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8"/>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285.22032569444127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4.7250131944383611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45948.168751620367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45948.168751620367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45948.168751620367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45948.168751620367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45948.168751620367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45948.168751620367</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43" t="s">
        <v>21464</v>
      </c>
      <c r="E11" s="140"/>
      <c r="F11" s="141"/>
      <c r="G11" s="142">
        <f ca="1">IFERROR(NOW()-F11,"")</f>
        <v>45948.168751620367</v>
      </c>
      <c r="H11" s="141"/>
      <c r="I11" s="139" t="str">
        <f>IFERROR(VLOOKUP(D11,DB!A:F,6,0),"")</f>
        <v>SCECO</v>
      </c>
      <c r="J11" s="139" t="str">
        <f>IFERROR(VLOOKUP(D11,DB!A:G,7,0),"")</f>
        <v>Dead</v>
      </c>
      <c r="K11" s="143"/>
      <c r="L11" s="144" t="str">
        <f>IFERROR(VLOOKUP(D11,DB!A:I,9,0),"")</f>
        <v>Latis</v>
      </c>
      <c r="M11" s="67"/>
    </row>
    <row r="12" spans="1:15" ht="15" customHeight="1">
      <c r="A12" s="138"/>
      <c r="B12" s="139" t="str">
        <f>IFERROR(VLOOKUP(D12,DB!A:K,11,0),"")</f>
        <v/>
      </c>
      <c r="C12" s="139"/>
      <c r="D12" s="139"/>
      <c r="E12" s="140"/>
      <c r="F12" s="141"/>
      <c r="G12" s="142">
        <f ca="1">IFERROR(NOW()-F12,"")</f>
        <v>45948.168751620367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45948.168751620367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45948.168751620367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45948.168751620367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45948.168751620367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45948.168751620367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45948.168751620367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45948.168751620367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45948.168751620367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45948.168751620367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45948.168751620367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45948.168751620367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45948.168751620367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45948.168751620367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45948.168751620367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45948.168751620367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45948.168751620367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45948.168751620367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45948.168751620367</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45948.168751620367</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45948.168751620367</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45948.168751620367</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45948.168751620367</v>
      </c>
      <c r="H34" s="141"/>
      <c r="I34" s="139" t="str">
        <f>IFERROR(VLOOKUP(D34,DB!A:F,6,0),"")</f>
        <v/>
      </c>
      <c r="J34" s="139" t="str">
        <f>IFERROR(VLOOKUP(D34,DB!A:G,7,0),"")</f>
        <v/>
      </c>
      <c r="K34" s="143"/>
      <c r="L34" s="144" t="str">
        <f>IFERROR(VLOOKUP(D34,DB!A:I,9,0),"")</f>
        <v/>
      </c>
    </row>
    <row r="35" spans="1:13" ht="15" customHeight="1">
      <c r="A35" s="138"/>
      <c r="B35" s="139" t="str">
        <f>IFERROR(VLOOKUP(D35,DB!A:K,11,0),"")</f>
        <v/>
      </c>
      <c r="C35" s="139"/>
      <c r="D35" s="139"/>
      <c r="E35" s="140"/>
      <c r="F35" s="141"/>
      <c r="G35" s="142">
        <f ca="1">IFERROR(NOW()-F35,"")</f>
        <v>45948.168751620367</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45948.168751620367</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45948.168751620367</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45948.168751620367</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45948.168751620367</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45948.168751620367</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45948.168751620367</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45948.168751620367</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45948.168751620367</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45948.168751620367</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45948.168751620367</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45948.168751620367</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45948.168751620367</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45948.168751620367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45948.168751620367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45948.168751620367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45948.168751620367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45948.168751620367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45948.168751620367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45948.168751620367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45948.168751620367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45948.168751620367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45948.168751620367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45948.168751620367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45948.168751620367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45948.168751620367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45948.168751620367</v>
      </c>
      <c r="H61" s="141"/>
      <c r="I61" s="139" t="str">
        <f>IFERROR(VLOOKUP(D61,DB!A:F,6,0),"")</f>
        <v/>
      </c>
      <c r="J61" s="139" t="str">
        <f>IFERROR(VLOOKUP(D61,DB!A:G,7,0),"")</f>
        <v/>
      </c>
      <c r="K61" s="143"/>
      <c r="L61" s="144" t="str">
        <f>IFERROR(VLOOKUP(D61,DB!A:I,9,0),"")</f>
        <v/>
      </c>
    </row>
    <row r="62" spans="1:12" ht="15" customHeight="1">
      <c r="A62" s="160"/>
      <c r="B62" s="161" t="str">
        <f>IFERROR(VLOOKUP(D62,DB!A:K,11,0),"")</f>
        <v/>
      </c>
      <c r="C62" s="161"/>
      <c r="D62" s="161"/>
      <c r="E62" s="162"/>
      <c r="F62" s="163"/>
      <c r="G62" s="164">
        <f ca="1">IFERROR(NOW()-F62,"")</f>
        <v>45948.168751620367</v>
      </c>
      <c r="H62" s="163"/>
      <c r="I62" s="161" t="str">
        <f>IFERROR(VLOOKUP(D62,DB!A:F,6,0),"")</f>
        <v/>
      </c>
      <c r="J62" s="161" t="str">
        <f>IFERROR(VLOOKUP(D62,DB!A:G,7,0),"")</f>
        <v/>
      </c>
      <c r="K62" s="165"/>
      <c r="L62" s="166" t="str">
        <f>IFERROR(VLOOKUP(D62,DB!A:I,9,0),"")</f>
        <v/>
      </c>
    </row>
    <row r="63" spans="1:12" ht="15" customHeight="1">
      <c r="A63" s="138"/>
      <c r="B63" s="139" t="str">
        <f>IFERROR(VLOOKUP(D63,DB!A:K,11,0),"")</f>
        <v/>
      </c>
      <c r="C63" s="139"/>
      <c r="D63" s="139"/>
      <c r="E63" s="140"/>
      <c r="F63" s="141"/>
      <c r="G63" s="142">
        <f ca="1">IFERROR(NOW()-F63,"")</f>
        <v>45948.168751620367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45948.168751620367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45948.168751620367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45948.168751620367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45948.168751620367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45948.168751620367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45948.168751620367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45948.168751620367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45948.168751620367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45948.168751620367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45948.168751620367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45948.168751620367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45948.168751620367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45948.168751620367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45948.168751620367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45948.168751620367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45948.168751620367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45948.168751620367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45948.168751620367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45948.168751620367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45948.168751620367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45948.168751620367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45948.168751620367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45948.168751620367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45948.168751620367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45948.168751620367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45948.168751620367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45948.168751620367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45948.168751620367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45948.168751620367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45948.168751620367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45948.168751620367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45948.168751620367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45948.168751620367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45948.168751620367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45948.168751620367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45948.168751620367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45948.168751620367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45948.168751620367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45948.168751620367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45948.168751620367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45948.168751620367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45948.168751620367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45948.168751620367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45948.168751620367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45948.168751620367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45948.168751620367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45948.168751620367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45948.168751620367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45948.168751620367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45948.168751620367</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45948.168751620367</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45948.168751620367</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45948.168751620367</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45948.168751620367</v>
      </c>
      <c r="H117" s="141"/>
      <c r="I117" s="139" t="str">
        <f>IFERROR(VLOOKUP(D117,DB!A:F,6,0),"")</f>
        <v/>
      </c>
      <c r="J117" s="139" t="str">
        <f>IFERROR(VLOOKUP(D117,DB!A:G,7,0),"")</f>
        <v/>
      </c>
      <c r="K117" s="143"/>
      <c r="L117" s="144" t="str">
        <f>IFERROR(VLOOKUP(D117,DB!A:I,9,0),"")</f>
        <v/>
      </c>
    </row>
    <row r="118" spans="1:12" ht="15" customHeight="1">
      <c r="A118" s="160"/>
      <c r="B118" s="161" t="str">
        <f>IFERROR(VLOOKUP(D118,DB!A:K,11,0),"")</f>
        <v/>
      </c>
      <c r="C118" s="161"/>
      <c r="D118" s="161"/>
      <c r="E118" s="162"/>
      <c r="F118" s="163"/>
      <c r="G118" s="164">
        <f ca="1">IFERROR(NOW()-F118,"")</f>
        <v>45948.168751620367</v>
      </c>
      <c r="H118" s="163"/>
      <c r="I118" s="161" t="str">
        <f>IFERROR(VLOOKUP(D118,DB!A:F,6,0),"")</f>
        <v/>
      </c>
      <c r="J118" s="161" t="str">
        <f>IFERROR(VLOOKUP(D118,DB!A:G,7,0),"")</f>
        <v/>
      </c>
      <c r="K118" s="165"/>
      <c r="L118" s="166" t="str">
        <f>IFERROR(VLOOKUP(D118,DB!A:I,9,0),"")</f>
        <v/>
      </c>
    </row>
  </sheetData>
  <customSheetViews>
    <customSheetView guid="{F6042A99-DD27-4453-835D-0834D95730CC}" filter="1" showAutoFilter="1">
      <pageMargins left="0" right="0" top="0" bottom="0" header="0" footer="0"/>
      <autoFilter ref="B1:M1" xr:uid="{4D5CFFBD-3AE7-458C-B3E2-8F2A020D64D6}"/>
    </customSheetView>
  </customSheetViews>
  <dataValidations count="2">
    <dataValidation allowBlank="1" showInputMessage="1" showErrorMessage="1" sqref="E1" xr:uid="{5DBA255D-CDD9-49FB-AD3C-AF70AB4EE696}"/>
    <dataValidation type="list" allowBlank="1" showInputMessage="1" showErrorMessage="1" sqref="E2:E11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141.44166828703601</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123.16891365740594</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3.6729761574024451</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0.38472384258784587</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45948.168751620367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45948.168751620367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45948.168751620367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45948.168751620367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45948.168751620367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45948.168751620367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45948.168751620367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45948.168751620367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45948.168751620367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45948.168751620367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45948.168751620367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45948.168751620367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45948.168751620367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45948.168751620367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45948.168751620367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45948.168751620367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45948.168751620367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45948.168751620367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45948.168751620367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45948.168751620367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45948.168751620367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45948.168751620367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45948.168751620367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45948.168751620367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45948.168751620367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45948.168751620367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45948.168751620367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45948.168751620367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45948.168751620367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45948.168751620367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45948.168751620367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45948.168751620367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45948.168751620367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45948.168751620367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45948.168751620367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45948.168751620367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45948.168751620367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45948.168751620367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45948.168751620367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45948.168751620367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45948.168751620367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45948.168751620367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45948.168751620367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45948.168751620367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45948.168751620367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45948.168751620367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45948.168751620367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45948.168751620367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45948.168751620367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45948.168751620367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45948.168751620367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45948.168751620367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45948.168751620367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45948.168751620367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45948.168751620367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45948.168751620367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45948.168751620367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45948.168751620367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45948.168751620367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45948.168751620367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45948.168751620367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45948.168751620367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45948.168751620367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45948.168751620367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45948.168751620367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45948.168751620367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45948.168751620367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45948.168751620367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45948.168751620367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45948.168751620367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45948.168751620367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45948.168751620367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45948.168751620367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45948.168751620367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45948.168751620367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45948.168751620367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45948.168751620367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45948.168751620367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45948.168751620367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45948.168751620367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45948.168751620367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45948.168751620367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45948.168751620367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45948.168751620367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45948.168751620367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45948.168751620367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45948.168751620367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45948.168751620367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45948.168751620367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45948.168751620367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45948.168751620367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45948.168751620367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45948.168751620367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45948.168751620367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45948.168751620367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45948.168751620367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45948.168751620367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45948.168751620367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45948.168751620367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45948.168751620367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45948.168751620367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45948.168751620367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45948.168751620367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45948.168751620367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45948.168751620367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45948.168751620367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45948.168751620367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45948.168751620367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45948.168751620367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45948.168751620367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45948.168751620367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45948.168751620367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45948.168751620367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45948.168751620367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45948.168751620367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45948.168751620367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45948.168751620367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45948.168751620367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45948.168751620367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45948.168751620367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45948.168751620367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45948.168751620367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45948.168751620367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45948.168751620367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45948.168751620367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45948.168751620367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45948.168751620367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45948.168751620367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45948.168751620367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45948.168751620367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45948.168751620367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45948.168751620367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45948.168751620367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45948.168751620367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45948.168751620367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45948.168751620367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45948.168751620367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45948.168751620367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45948.168751620367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45948.168751620367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45948.168751620367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45948.168751620367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45948.168751620367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45948.168751620367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45948.168751620367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45948.168751620367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45948.168751620367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45948.168751620367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45948.168751620367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45948.168751620367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45948.168751620367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45948.168751620367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45948.168751620367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45948.168751620367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45948.168751620367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45948.168751620367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45948.168751620367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45948.168751620367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45948.168751620367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45948.168751620367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45948.168751620367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45948.168751620367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45948.168751620367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45948.168751620367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45948.168751620367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45948.168751620367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45948.168751620367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45948.168751620367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45948.168751620367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45948.168751620367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45948.168751620367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45948.168751620367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45948.168751620367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45948.168751620367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45948.168751620367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45948.168751620367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45948.168751620367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45948.168751620367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45948.168751620367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45948.168751620367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45948.168751620367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45948.168751620367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45948.168751620367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45948.168751620367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45948.168751620367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45948.168751620367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45948.168751620367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45948.168751620367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45948.168751620367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45948.168751620367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45948.168751620367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45948.168751620367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45948.168751620367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45948.168751620367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45948.168751620367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45948.168751620367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45948.168751620367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45948.168751620367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45948.168751620367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45948.168751620367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45948.168751620367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45948.168751620367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45948.168751620367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45948.168751620367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45948.168751620367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45948.168751620367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45948.168751620367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45948.168751620367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45948.168751620367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45948.168751620367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45948.168751620367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45948.168751620367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45948.168751620367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45948.168751620367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45948.168751620367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45948.168751620367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45948.168751620367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45948.168751620367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45948.168751620367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45948.168751620367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45948.168751620367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45948.168751620367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45948.168751620367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45948.168751620367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45948.168751620367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45948.168751620367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45948.168751620367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45948.168751620367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45948.168751620367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45948.168751620367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45948.168751620367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45948.168751620367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45948.168751620367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45948.168751620367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45948.168751620367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45948.168751620367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45948.168751620367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45948.168751620367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45948.168751620367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45948.168751620367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45948.168751620367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45948.168751620367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45948.168751620367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45948.168751620367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45948.168751620367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45948.168751620367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45948.168751620367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45948.168751620367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45948.168751620367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45948.168751620367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45948.168751620367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45948.168751620367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45948.168751620367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45948.168751620367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45948.168751620367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45948.168751620367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45948.168751620367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45948.168751620367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45948.168751620367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45948.168751620367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45948.168751620367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45948.168751620367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45948.168751620367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45948.168751620367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45948.168751620367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45948.168751620367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45948.168751620367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45948.168751620367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45948.168751620367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45948.168751620367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45948.168751620367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45948.168751620367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45948.168751620367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45948.168751620367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45948.168751620367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45948.168751620367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45948.168751620367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45948.168751620367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45948.168751620367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45948.168751620367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45948.168751620367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45948.168751620367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45948.168751620367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45948.168751620367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45948.168751620367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45948.168751620367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45948.168751620367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45948.168751620367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45948.168751620367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45948.168751620367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45948.168751620367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45948.168751620367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45948.168751620367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45948.168751620367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45948.168751620367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45948.168751620367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45948.168751620367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45948.168751620367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45948.168751620367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45948.168751620367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45948.168751620367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45948.168751620367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45948.168751620367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45948.168751620367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45948.168751620367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45948.168751620367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45948.168751620367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45948.168751620367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45948.168751620367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45948.168751620367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45948.168751620367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45948.168751620367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45948.168751620367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45948.168751620367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45948.168751620367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45948.168751620367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45948.168751620367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45948.168751620367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45948.168751620367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45948.168751620367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45948.168751620367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45948.168751620367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45948.168751620367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45948.168751620367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45948.168751620367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45948.168751620367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45948.168751620367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45948.168751620367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45948.168751620367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45948.168751620367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45948.168751620367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45948.168751620367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45948.168751620367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45948.168751620367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45948.168751620367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45948.168751620367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45948.168751620367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45948.168751620367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45948.168751620367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45948.168751620367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45948.168751620367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45948.168751620367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45948.168751620367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45948.168751620367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45948.168751620367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45948.168751620367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45948.168751620367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45948.168751620367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45948.168751620367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45948.168751620367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45948.168751620367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45948.168751620367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45948.168751620367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45948.168751620367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45948.168751620367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45948.168751620367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45948.168751620367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45948.168751620367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45948.168751620367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45948.168751620367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45948.168751620367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45948.168751620367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45948.168751620367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45948.168751620367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45948.168751620367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45948.168751620367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45948.168751620367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45948.168751620367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45948.168751620367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45948.168751620367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45948.168751620367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45948.168751620367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45948.168751620367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45948.168751620367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45948.168751620367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45948.168751620367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45948.168751620367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45948.168751620367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45948.168751620367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45948.168751620367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45948.168751620367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45948.168751620367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45948.168751620367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45948.168751620367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45948.168751620367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45948.168751620367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45948.168751620367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45948.168751620367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45948.168751620367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45948.168751620367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45948.168751620367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45948.168751620367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45948.168751620367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45948.168751620367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45948.168751620367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45948.168751620367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45948.168751620367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45948.168751620367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45948.168751620367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45948.168751620367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45948.168751620367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45948.168751620367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45948.168751620367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45948.168751620367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45948.168751620367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45948.168751620367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45948.168751620367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45948.168751620367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45948.168751620367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45948.168751620367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45948.168751620367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45948.168751620367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45948.168751620367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45948.168751620367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45948.168751620367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45948.168751620367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45948.168751620367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45948.168751620367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45948.168751620367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45948.168751620367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45948.168751620367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45948.168751620367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45948.168751620367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45948.168751620367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45948.168751620367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45948.168751620367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45948.168751620367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45948.168751620367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45948.168751620367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45948.168751620367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45948.168751620367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45948.168751620367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45948.168751620367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45948.168751620367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45948.168751620367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45948.168751620367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45948.168751620367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45948.168751620367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45948.168751620367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45948.168751620367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45948.168751620367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45948.168751620367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45948.168751620367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45948.168751620367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45948.168751620367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45948.168751620367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45948.168751620367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45948.168751620367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45948.168751620367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45948.168751620367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45948.168751620367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45948.168751620367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45948.168751620367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45948.168751620367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45948.168751620367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45948.168751620367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45948.168751620367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45948.168751620367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45948.168751620367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45948.168751620367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45948.168751620367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45948.168751620367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45948.168751620367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45948.168751620367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45948.168751620367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45948.168751620367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45948.168751620367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45948.168751620367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45948.168751620367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45948.168751620367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45948.168751620367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45948.168751620367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45948.168751620367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45948.168751620367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45948.168751620367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45948.168751620367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45948.168751620367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45948.168751620367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45948.168751620367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45948.168751620367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45948.168751620367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45948.168751620367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45948.168751620367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45948.168751620367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45948.168751620367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45948.168751620367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45948.168751620367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45948.168751620367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45948.168751620367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45948.168751620367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45948.168751620367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45948.168751620367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45948.168751620367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45948.168751620367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45948.168751620367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45948.168751620367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45948.168751620367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45948.168751620367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45948.168751620367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45948.168751620367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45948.168751620367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45948.168751620367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45948.168751620367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45948.168751620367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45948.168751620367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45948.168751620367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45948.168751620367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45948.168751620367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45948.168751620367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45948.168751620367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45948.168751620367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45948.168751620367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45948.168751620367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45948.168751620367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45948.168751620367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45948.168751620367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45948.168751620367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45948.168751620367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45948.168751620367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45948.168751620367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45948.168751620367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45948.168751620367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45948.168751620367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45948.168751620367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45948.168751620367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45948.168751620367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45948.168751620367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45948.168751620367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45948.168751620367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45948.168751620367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45948.168751620367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45948.168751620367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45948.168751620367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45948.168751620367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45948.168751620367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45948.168751620367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45948.168751620367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45948.168751620367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45948.168751620367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45948.168751620367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45948.168751620367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45948.168751620367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45948.168751620367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45948.168751620367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45948.168751620367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45948.168751620367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45948.168751620367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45948.168751620367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45948.168751620367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45948.168751620367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45948.168751620367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45948.168751620367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45948.168751620367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45948.168751620367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45948.168751620367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45948.168751620367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45948.168751620367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45948.168751620367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45948.168751620367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45948.168751620367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45948.168751620367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45948.168751620367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45948.168751620367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45948.168751620367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45948.168751620367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45948.168751620367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45948.168751620367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45948.168751620367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45948.168751620367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45948.168751620367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45948.168751620367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45948.168751620367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45948.168751620367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45948.168751620367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45948.168751620367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45948.168751620367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45948.168751620367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45948.168751620367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45948.168751620367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45948.168751620367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45948.168751620367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45948.168751620367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45948.168751620367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45948.168751620367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45948.168751620367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45948.168751620367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45948.168751620367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45948.168751620367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45948.168751620367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45948.168751620367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45948.168751620367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45948.168751620367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45948.168751620367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45948.168751620367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45948.168751620367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45948.168751620367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45948.168751620367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45948.168751620367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45948.168751620367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45948.168751620367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45948.168751620367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45948.168751620367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45948.168751620367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45948.168751620367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45948.168751620367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45948.168751620367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45948.168751620367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45948.168751620367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45948.168751620367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45948.168751620367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45948.168751620367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45948.168751620367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45948.168751620367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45948.168751620367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45948.168751620367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45948.168751620367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45948.168751620367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45948.168751620367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45948.168751620367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45948.168751620367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45948.168751620367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45948.168751620367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45948.168751620367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45948.168751620367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45948.168751620367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45948.168751620367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45948.168751620367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45948.168751620367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45948.168751620367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45948.168751620367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45948.168751620367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45948.168751620367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45948.168751620367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45948.168751620367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45948.168751620367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45948.168751620367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45948.168751620367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45948.168751620367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45948.168751620367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45948.168751620367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45948.168751620367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45948.168751620367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45948.168751620367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45948.168751620367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45948.168751620367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45948.168751620367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45948.168751620367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45948.168751620367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45948.168751620367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45948.168751620367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45948.168751620367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45948.168751620367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45948.168751620367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45948.168751620367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45948.168751620367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45948.168751620367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45948.168751620367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45948.168751620367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45948.168751620367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45948.168751620367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45948.168751620367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45948.168751620367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45948.168751620367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45948.168751620367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45948.168751620367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45948.168751620367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45948.168751620367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45948.168751620367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45948.168751620367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45948.168751620367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45948.168751620367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45948.168751620367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45948.168751620367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45948.168751620367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45948.168751620367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45948.168751620367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45948.168751620367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45948.168751620367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45948.168751620367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45948.168751620367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45948.168751620367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45948.168751620367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45948.168751620367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45948.168751620367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45948.168751620367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45948.168751620367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45948.168751620367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45948.168751620367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45948.168751620367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45948.168751620367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45948.168751620367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45948.168751620367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45948.168751620367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45948.168751620367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45948.168751620367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45948.168751620367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45948.168751620367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45948.168751620367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45948.168751620367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45948.168751620367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45948.168751620367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45948.168751620367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45948.168751620367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45948.168751620367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45948.168751620367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45948.168751620367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45948.168751620367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45948.168751620367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45948.168751620367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45948.168751620367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45948.168751620367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45948.168751620367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45948.168751620367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45948.168751620367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45948.168751620367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45948.168751620367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45948.168751620367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45948.168751620367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45948.168751620367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45948.168751620367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45948.168751620367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45948.168751620367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45948.168751620367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45948.168751620367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45948.168751620367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45948.168751620367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45948.168751620367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45948.168751620367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45948.168751620367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45948.168751620367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45948.168751620367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45948.168751620367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45948.168751620367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45948.168751620367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45948.168751620367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45948.168751620367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45948.168751620367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45948.168751620367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45948.168751620367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45948.168751620367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45948.168751620367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45948.168751620367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45948.168751620367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45948.168751620367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45948.168751620367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45948.168751620367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45948.168751620367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45948.168751620367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45948.168751620367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45948.168751620367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45948.168751620367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45948.168751620367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45948.168751620367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45948.168751620367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45948.168751620367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45948.168751620367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45948.168751620367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45948.168751620367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45948.168751620367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45948.168751620367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45948.168751620367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45948.168751620367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45948.168751620367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45948.168751620367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45948.168751620367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45948.168751620367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45948.168751620367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45948.168751620367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45948.168751620367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45948.168751620367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45948.168751620367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45948.168751620367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45948.168751620367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45948.168751620367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45948.168751620367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45948.168751620367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45948.168751620367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45948.168751620367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45948.168751620367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45948.168751620367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45948.168751620367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45948.168751620367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45948.168751620367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45948.168751620367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45948.168751620367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45948.168751620367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45948.168751620367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45948.168751620367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45948.168751620367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45948.168751620367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45948.168751620367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45948.168751620367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45948.168751620367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45948.168751620367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45948.168751620367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45948.168751620367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45948.168751620367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45948.168751620367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45948.168751620367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45948.168751620367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45948.168751620367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45948.168751620367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45948.168751620367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45948.168751620367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45948.168751620367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45948.168751620367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45948.168751620367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45948.168751620367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45948.168751620367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45948.168751620367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45948.168751620367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45948.168751620367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45948.168751620367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45948.168751620367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45948.168751620367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45948.168751620367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45948.168751620367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45948.168751620367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45948.168751620367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45948.168751620367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45948.168751620367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45948.168751620367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45948.168751620367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45948.168751620367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45948.168751620367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45948.168751620367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45948.168751620367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45948.168751620367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45948.168751620367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45948.168751620367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45948.168751620367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45948.168751620367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45948.168751620367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45948.168751620367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45948.168751620367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45948.168751620367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45948.168751620367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45948.168751620367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45948.168751620367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45948.168751620367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45948.168751620367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45948.168751620367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45948.168751620367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45948.168751620367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45948.168751620367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45948.168751620367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45948.168751620367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45948.168751620367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45948.168751620367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45948.168751620367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45948.168751620367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45948.168751620367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45948.168751620367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45948.168751620367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45948.168751620367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45948.168751620367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45948.168751620367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45948.168751620367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45948.168751620367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45948.168751620367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45948.168751620367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45948.168751620367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45948.168751620367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45948.168751620367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45948.168751620367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45948.168751620367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45948.168751620367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45948.168751620367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45948.168751620367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45948.168751620367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45948.168751620367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45948.168751620367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45948.168751620367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45948.168751620367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45948.168751620367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45948.168751620367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45948.168751620367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45948.168751620367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45948.168751620367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45948.168751620367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45948.168751620367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45948.168751620367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45948.168751620367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45948.168751620367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45948.168751620367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45948.168751620367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45948.168751620367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45948.168751620367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45948.168751620367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45948.168751620367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45948.168751620367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45948.168751620367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45948.168751620367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45948.168751620367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45948.168751620367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45948.168751620367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45948.168751620367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45948.168751620367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45948.168751620367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45948.168751620367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45948.168751620367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45948.168751620367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45948.168751620367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45948.168751620367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45948.168751620367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45948.168751620367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45948.168751620367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45948.168751620367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45948.168751620367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45948.168751620367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45948.168751620367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45948.168751620367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45948.168751620367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45948.168751620367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45948.168751620367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45948.168751620367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45948.168751620367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45948.168751620367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45948.168751620367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45948.168751620367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45948.168751620367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45948.168751620367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45948.168751620367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45948.168751620367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45948.168751620367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45948.168751620367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45948.168751620367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45948.168751620367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45948.168751620367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45948.168751620367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45948.168751620367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45948.168751620367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45948.168751620367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45948.168751620367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45948.168751620367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45948.168751620367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45948.168751620367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45948.168751620367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45948.168751620367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45948.168751620367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45948.168751620367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45948.168751620367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45948.168751620367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45948.168751620367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45948.168751620367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45948.168751620367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45948.168751620367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45948.168751620367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45948.168751620367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45948.168751620367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45948.168751620367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45948.168751620367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45948.168751620367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45948.168751620367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45948.168751620367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45948.168751620367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45948.168751620367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45948.168751620367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45948.168751620367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45948.168751620367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45948.168751620367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45948.168751620367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45948.168751620367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45948.168751620367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45948.168751620367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45948.168751620367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45948.168751620367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45948.168751620367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45948.168751620367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45948.168751620367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45948.168751620367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45948.168751620367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45948.168751620367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45948.168751620367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45948.168751620367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45948.168751620367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45948.168751620367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45948.168751620367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45948.168751620367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45948.168751620367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45948.168751620367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45948.168751620367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45948.168751620367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45948.168751620367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45948.168751620367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45948.168751620367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45948.168751620367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45948.168751620367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45948.168751620367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45948.168751620367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45948.168751620367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45948.168751620367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45948.168751620367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45948.168751620367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45948.168751620367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45948.168751620367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45948.168751620367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45948.168751620367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45948.168751620367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45948.168751620367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45948.168751620367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45948.168751620367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45948.168751620367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45948.168751620367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45948.168751620367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45948.168751620367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45948.168751620367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45948.168751620367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45948.168751620367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45948.168751620367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45948.168751620367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45948.168751620367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45948.168751620367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45948.168751620367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45948.168751620367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45948.168751620367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45948.168751620367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45948.168751620367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45948.168751620367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45948.168751620367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45948.168751620367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45948.168751620367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45948.168751620367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45948.168751620367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45948.168751620367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45948.168751620367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45948.168751620367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45948.168751620367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45948.168751620367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45948.168751620367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45948.168751620367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45948.168751620367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45948.168751620367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45948.168751620367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45948.168751620367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45948.168751620367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45948.168751620367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45948.168751620367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45948.168751620367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45948.168751620367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45948.168751620367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45948.168751620367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45948.168751620367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45948.168751620367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45948.168751620367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45948.168751620367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45948.168751620367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45948.168751620367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45948.168751620367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45948.168751620367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45948.168751620367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45948.168751620367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45948.168751620367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45948.168751620367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45948.168751620367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45948.168751620367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45948.168751620367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45948.168751620367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45948.168751620367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45948.168751620367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45948.168751620367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45948.168751620367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45948.168751620367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45948.168751620367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45948.168751620367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45948.168751620367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45948.168751620367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45948.168751620367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45948.168751620367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45948.168751620367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45948.168751620367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45948.168751620367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45948.168751620367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45948.168751620367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45948.168751620367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45948.168751620367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45948.168751620367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45948.168751620367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45948.168751620367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45948.168751620367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45948.168751620367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45948.168751620367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45948.168751620367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45948.168751620367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45948.168751620367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45948.168751620367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45948.168751620367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45948.168751620367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45948.168751620367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45948.168751620367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45948.168751620367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45948.168751620367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45948.168751620367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45948.168751620367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45948.168751620367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45948.168751620367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45948.168751620367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45948.168751620367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45948.168751620367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45948.168751620367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45948.168751620367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45948.168751620367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45948.168751620367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45948.168751620367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45948.168751620367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45948.168751620367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45948.168751620367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45948.168751620367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45948.168751620367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45948.168751620367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45948.168751620367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45948.168751620367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45948.168751620367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45948.168751620367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45948.168751620367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45948.168751620367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45948.168751620367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45948.168751620367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45948.168751620367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45948.168751620367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45948.168751620367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45948.168751620367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45948.168751620367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45948.168751620367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45948.168751620367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45948.168751620367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45948.168751620367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45948.168751620367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45948.168751620367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45948.168751620367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45948.168751620367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45948.168751620367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45948.168751620367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45948.168751620367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45948.168751620367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45948.168751620367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45948.168751620367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45948.168751620367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45948.168751620367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45948.168751620367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45948.168751620367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45948.168751620367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45948.168751620367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45948.168751620367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45948.168751620367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45948.168751620367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45948.168751620367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45948.168751620367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45948.168751620367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45948.168751620367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45948.168751620367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45948.168751620367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45948.168751620367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45948.168751620367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45948.168751620367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45948.168751620367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45948.168751620367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45948.168751620367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45948.168751620367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45948.168751620367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45948.168751620367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45948.168751620367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45948.168751620367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45948.168751620367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45948.168751620367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45948.168751620367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45948.168751620367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45948.168751620367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45948.168751620367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45948.168751620367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45948.168751620367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45948.168751620367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45948.168751620367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45948.168751620367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45948.168751620367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45948.168751620367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45948.168751620367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45948.168751620367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45948.168751620367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45948.168751620367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45948.168751620367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45948.168751620367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45948.168751620367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45948.168751620367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45948.168751620367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45948.168751620367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45948.168751620367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45948.168751620367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45948.168751620367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45948.168751620367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45948.168751620367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45948.168751620367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45948.168751620367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45948.168751620367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45948.168751620367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45948.168751620367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45948.168751620367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45948.168751620367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45948.168751620367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45948.168751620367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45948.168751620367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45948.168751620367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45948.168751620367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45948.168751620367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45948.168751620367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45948.168751620367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45948.168751620367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45948.168751620367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45948.168751620367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45948.168751620367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45948.168751620367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45948.168751620367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45948.168751620367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45948.168751620367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45948.168751620367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45948.168751620367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45948.168751620367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45948.168751620367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45948.168751620367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45948.168751620367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45948.168751620367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45948.168751620367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45948.168751620367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45948.168751620367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45948.168751620367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45948.168751620367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45948.168751620367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45948.168751620367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45948.168751620367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45948.168751620367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45948.168751620367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45948.168751620367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45948.168751620367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45948.168751620367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45948.168751620367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45948.168751620367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45948.168751620367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45948.168751620367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45948.168751620367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45948.168751620367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45948.168751620367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45948.168751620367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45948.168751620367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45948.168751620367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45948.168751620367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45948.168751620367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45948.168751620367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45948.168751620367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45948.168751620367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45948.168751620367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45948.168751620367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45948.168751620367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45948.168751620367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45948.168751620367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244.68803402777121</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0.67365902777237352</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0.16747847221995471</v>
      </c>
      <c r="H4" s="128">
        <v>45947.995509259257</v>
      </c>
      <c r="I4" s="124" t="str">
        <f>IFERROR(VLOOKUP(D4,DB!A:F,6,0),"")</f>
        <v>Generator-SG</v>
      </c>
      <c r="J4" s="124" t="str">
        <f>IFERROR(VLOOKUP(D4,DB!A:G,7,0),"")</f>
        <v>Dead</v>
      </c>
      <c r="K4" s="130" t="s">
        <v>39064</v>
      </c>
      <c r="L4" s="126" t="str">
        <f>IFERROR(VLOOKUP(D4,DB!A:I,9,0),"")</f>
        <v>Latis</v>
      </c>
    </row>
    <row r="5" spans="1:16" ht="15" customHeight="1">
      <c r="A5" s="124" t="s">
        <v>39065</v>
      </c>
      <c r="B5" s="124" t="str">
        <f>IFERROR(VLOOKUP(D5,DB!A:K,11,0),"")</f>
        <v>R4</v>
      </c>
      <c r="C5" s="125">
        <v>1</v>
      </c>
      <c r="D5" s="96" t="s">
        <v>24605</v>
      </c>
      <c r="E5" s="101" t="s">
        <v>39048</v>
      </c>
      <c r="F5" s="128">
        <v>45948.094629629632</v>
      </c>
      <c r="G5" s="129">
        <f ca="1">IFERROR(NOW()-F5,"")</f>
        <v>7.4121990735875443E-2</v>
      </c>
      <c r="H5" s="128">
        <v>45948.088518518518</v>
      </c>
      <c r="I5" s="124" t="str">
        <f>IFERROR(VLOOKUP(D5,DB!A:F,6,0),"")</f>
        <v>SCECO</v>
      </c>
      <c r="J5" s="124" t="str">
        <f>IFERROR(VLOOKUP(D5,DB!A:G,7,0),"")</f>
        <v>Dead</v>
      </c>
      <c r="K5" s="130" t="s">
        <v>39066</v>
      </c>
      <c r="L5" s="126" t="str">
        <f>IFERROR(VLOOKUP(D5,DB!A:I,9,0),"")</f>
        <v>Latis</v>
      </c>
    </row>
    <row r="6" spans="1:16" ht="15" customHeight="1">
      <c r="A6" s="124"/>
      <c r="B6" s="124" t="str">
        <f>IFERROR(VLOOKUP(D6,DB!A:K,11,0),"")</f>
        <v/>
      </c>
      <c r="C6" s="125"/>
      <c r="D6" s="126"/>
      <c r="E6" s="101"/>
      <c r="F6" s="128"/>
      <c r="G6" s="129">
        <f ca="1">IFERROR(NOW()-F6,"")</f>
        <v>45948.168751620367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45948.168751620367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45948.168751620367</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45948.168751620367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45948.168751620367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45948.168751620367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45948.168751620367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45948.168751620367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45948.168751620367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45948.168751620367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45948.168751620367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45948.168751620367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45948.168751620367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45948.168751620367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45948.168751620367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45948.168751620367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45948.168751620367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45948.168751620367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45948.168751620367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45948.168751620367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45948.168751620367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45948.168751620367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45948.168751620367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45948.168751620367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45948.168751620367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45948.168751620367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45948.168751620367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45948.168751620367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45948.168751620367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45948.168751620367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45948.168751620367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45948.168751620367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45948.168751620367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45948.168751620367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45948.168751620367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45948.168751620367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45948.168751620367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45948.168751620367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45948.168751620367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45948.168751620367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45948.168751620367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45948.168751620367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45948.168751620367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45948.168751620367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45948.168751620367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45948.168751620367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45948.168751620367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45948.168751620367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45948.168751620367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45948.168751620367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45948.168751620367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45948.168751620367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45948.168751620367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45948.168751620367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45948.168751620367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45948.168751620367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45948.168751620367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45948.168751620367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45948.168751620367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45948.168751620367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45948.168751620367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45948.168751620367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45948.168751620367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45948.168751620367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45948.168751620367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45948.168751620367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45948.168751620367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45948.168751620367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45948.168751620367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45948.168751620367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45948.168751620367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45948.168751620367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45948.168751620367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45948.168751620367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45948.168751620367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45948.168751620367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45948.168751620367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45948.168751620367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45948.168751620367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45948.168751620367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45948.168751620367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45948.168751620367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45948.168751620367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45948.168751620367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45948.168751620367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45948.168751620367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45948.168751620367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45948.168751620367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45948.168751620367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45948.168751620367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45948.168751620367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45948.168751620367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45948.168751620367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45948.168751620367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45948.168751620367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45948.168751620367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45948.168751620367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45948.168751620367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45948.168751620367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45948.168751620367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45948.168751620367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45948.168751620367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45948.168751620367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45948.168751620367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45948.168751620367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45948.168751620367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45948.168751620367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45948.168751620367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45948.168751620367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45948.168751620367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45948.168751620367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45948.168751620367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45948.168751620367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45948.168751620367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45948.168751620367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45948.168751620367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45948.168751620367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45948.168751620367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45948.168751620367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45948.168751620367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45948.168751620367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45948.168751620367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45948.168751620367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45948.168751620367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45948.168751620367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45948.168751620367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45948.168751620367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45948.168751620367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45948.168751620367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45948.168751620367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45948.168751620367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45948.168751620367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45948.168751620367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45948.168751620367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45948.168751620367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45948.168751620367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45948.168751620367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45948.168751620367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45948.168751620367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45948.168751620367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45948.168751620367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45948.168751620367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45948.168751620367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45948.168751620367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45948.168751620367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45948.168751620367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45948.168751620367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45948.168751620367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45948.168751620367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45948.168751620367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45948.168751620367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45948.168751620367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45948.168751620367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45948.168751620367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45948.168751620367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45948.168751620367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45948.168751620367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45948.168751620367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45948.168751620367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45948.168751620367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45948.168751620367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45948.168751620367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45948.168751620367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45948.168751620367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45948.168751620367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45948.168751620367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45948.168751620367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45948.168751620367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45948.168751620367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45948.168751620367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45948.168751620367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45948.168751620367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45948.168751620367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45948.168751620367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45948.168751620367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45948.168751620367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45948.168751620367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45948.168751620367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45948.168751620367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45948.168751620367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45948.168751620367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45948.168751620367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45948.168751620367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45948.168751620367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45948.168751620367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45948.168751620367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45948.168751620367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45948.168751620367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45948.168751620367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45948.168751620367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45948.168751620367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45948.168751620367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45948.168751620367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45948.168751620367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45948.168751620367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45948.168751620367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45948.168751620367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45948.168751620367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45948.168751620367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45948.168751620367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45948.168751620367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45948.168751620367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45948.168751620367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45948.168751620367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45948.168751620367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45948.168751620367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45948.168751620367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45948.168751620367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45948.168751620367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45948.168751620367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45948.168751620367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45948.168751620367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45948.168751620367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45948.168751620367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45948.168751620367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45948.168751620367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45948.168751620367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45948.168751620367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45948.168751620367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45948.168751620367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45948.168751620367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45948.168751620367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45948.168751620367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45948.168751620367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45948.168751620367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45948.168751620367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45948.168751620367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45948.168751620367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45948.168751620367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45948.168751620367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45948.168751620367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45948.168751620367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45948.168751620367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45948.168751620367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45948.168751620367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45948.168751620367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45948.168751620367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45948.168751620367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45948.168751620367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45948.168751620367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45948.168751620367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45948.168751620367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45948.168751620367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45948.168751620367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45948.168751620367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45948.168751620367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45948.168751620367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45948.168751620367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45948.168751620367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45948.168751620367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45948.168751620367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45948.168751620367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45948.168751620367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45948.168751620367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45948.168751620367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45948.168751620367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45948.168751620367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45948.168751620367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45948.168751620367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45948.168751620367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45948.168751620367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45948.168751620367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45948.168751620367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45948.168751620367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45948.168751620367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45948.168751620367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45948.168751620367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45948.168751620367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45948.168751620367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45948.168751620367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45948.168751620367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45948.168751620367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45948.168751620367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45948.168751620367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45948.168751620367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45948.168751620367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45948.168751620367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45948.168751620367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45948.168751620367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45948.168751620367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45948.168751620367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45948.168751620367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45948.168751620367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45948.168751620367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45948.168751620367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45948.168751620367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45948.168751620367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45948.168751620367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45948.168751620367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45948.168751620367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45948.168751620367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45948.168751620367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45948.168751620367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45948.168751620367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45948.168751620367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45948.168751620367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45948.168751620367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45948.168751620367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45948.168751620367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45948.168751620367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45948.168751620367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45948.168751620367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45948.168751620367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45948.168751620367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45948.168751620367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45948.168751620367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45948.168751620367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45948.168751620367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45948.168751620367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45948.168751620367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45948.168751620367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45948.168751620367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45948.168751620367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45948.168751620367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45948.168751620367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45948.168751620367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45948.168751620367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45948.168751620367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45948.168751620367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45948.168751620367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45948.168751620367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45948.168751620367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45948.168751620367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45948.168751620367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45948.168751620367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45948.168751620367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45948.168751620367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45948.168751620367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45948.168751620367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45948.168751620367</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45948.168751620367</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45948.168751620367</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45948.168751620367</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56.336691435179091</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39048</v>
      </c>
      <c r="F3" s="38">
        <v>45926.188877314817</v>
      </c>
      <c r="G3" s="154">
        <f t="shared" ref="G3" ca="1" si="0">IFERROR(NOW()-F3,"")</f>
        <v>21.979874305550766</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3.3971775462923688</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39048</v>
      </c>
      <c r="F5" s="38">
        <v>45947.497812499998</v>
      </c>
      <c r="G5" s="39">
        <f t="shared" ref="G5:G13" ca="1" si="2">IFERROR(NOW()-F5,"")</f>
        <v>0.67093912036943948</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45948.168751620367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45948.168751620367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45948.168751620367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45948.168751620367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45948.168751620367</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45948.168751620367</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45948.168751620367</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45948.168751620367</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45948.168751620367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45948.168751620367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45948.168751620367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45948.168751620367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45948.168751620367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45948.168751620367</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45948.168751620367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45948.168751620367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45948.168751620367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45948.168751620367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45948.168751620367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45948.168751620367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45948.168751620367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45948.168751620367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45948.168751620367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45948.168751620367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45948.168751620367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45948.168751620367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45948.168751620367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45948.168751620367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45948.168751620367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45948.168751620367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45948.168751620367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45948.168751620367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45948.168751620367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45948.168751620367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45948.168751620367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45948.168751620367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45948.168751620367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45948.168751620367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45948.168751620367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45948.168751620367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45948.168751620367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45948.168751620367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45948.168751620367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45948.168751620367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45948.168751620367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45948.168751620367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45948.168751620367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45948.168751620367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45948.168751620367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45948.168751620367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45948.168751620367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45948.168751620367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45948.168751620367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45948.168751620367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45948.168751620367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45948.168751620367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45948.168751620367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45948.168751620367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45948.168751620367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45948.168751620367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45948.168751620367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45948.168751620367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45948.168751620367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45948.168751620367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45948.168751620367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45948.168751620367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45948.168751620367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45948.168751620367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45948.168751620367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45948.168751620367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45948.168751620367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45948.168751620367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45948.168751620367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45948.168751620367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45948.168751620367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45948.168751620367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45948.168751620367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45948.168751620367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45948.168751620367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45948.168751620367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45948.168751620367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45948.168751620367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45948.168751620367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45948.168751620367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45948.168751620367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45948.168751620367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45948.168751620367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45948.168751620367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45948.168751620367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45948.168751620367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45948.168751620367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45948.168751620367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45948.168751620367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45948.168751620367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45948.168751620367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45948.168751620367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45948.168751620367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45948.168751620367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45948.168751620367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45948.168751620367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45948.168751620367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45948.168751620367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45948.168751620367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45948.168751620367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45948.168751620367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45948.168751620367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45948.168751620367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45948.168751620367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45948.168751620367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45948.168751620367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45948.168751620367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45948.168751620367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45948.168751620367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45948.168751620367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45948.168751620367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45948.168751620367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45948.168751620367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45948.168751620367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45948.168751620367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45948.168751620367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45948.168751620367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45948.168751620367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45948.168751620367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45948.168751620367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45948.168751620367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45948.168751620367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45948.168751620367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45948.168751620367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45948.168751620367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45948.168751620367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45948.168751620367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45948.168751620367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45948.168751620367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45948.168751620367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45948.168751620367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45948.168751620367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45948.168751620367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45948.168751620367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45948.168751620367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45948.168751620367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45948.168751620367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45948.168751620367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45948.168751620367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45948.168751620367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45948.168751620367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45948.168751620367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45948.168751620367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45948.168751620367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45948.168751620367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45948.168751620367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45948.168751620367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45948.168751620367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45948.168751620367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45948.168751620367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45948.168751620367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45948.168751620367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45948.168751620367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45948.168751620367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45948.168751620367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45948.168751620367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45948.168751620367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45948.168751620367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45948.168751620367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45948.168751620367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45948.168751620367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45948.168751620367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45948.168751620367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45948.168751620367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45948.168751620367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45948.168751620367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45948.168751620367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45948.168751620367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45948.168751620367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45948.168751620367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45948.168751620367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45948.168751620367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45948.168751620367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45948.168751620367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45948.168751620367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45948.168751620367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45948.168751620367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45948.168751620367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45948.168751620367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45948.168751620367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45948.168751620367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45948.168751620367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45948.168751620367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45948.168751620367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45948.168751620367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45948.168751620367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45948.168751620367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45948.168751620367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45948.168751620367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45948.168751620367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45948.168751620367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45948.168751620367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45948.168751620367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45948.168751620367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45948.168751620367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45948.168751620367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45948.168751620367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45948.168751620367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45948.168751620367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45948.168751620367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45948.168751620367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45948.168751620367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45948.168751620367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45948.168751620367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45948.168751620367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45948.168751620367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45948.168751620367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45948.168751620367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45948.168751620367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45948.168751620367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45948.168751620367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45948.168751620367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45948.168751620367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45948.168751620367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45948.168751620367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45948.168751620367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45948.168751620367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45948.168751620367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45948.168751620367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45948.168751620367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45948.168751620367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45948.168751620367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45948.168751620367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45948.168751620367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45948.168751620367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45948.168751620367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45948.168751620367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45948.168751620367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45948.168751620367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45948.168751620367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45948.168751620367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45948.168751620367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45948.168751620367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45948.168751620367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45948.168751620367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45948.168751620367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45948.168751620367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45948.168751620367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45948.168751620367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45948.168751620367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45948.168751620367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45948.168751620367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45948.168751620367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45948.168751620367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45948.168751620367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45948.168751620367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45948.168751620367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45948.168751620367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45948.168751620367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45948.168751620367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45948.168751620367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45948.168751620367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45948.168751620367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45948.168751620367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45948.168751620367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45948.168751620367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45948.168751620367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45948.168751620367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45948.168751620367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45948.168751620367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45948.168751620367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45948.168751620367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45948.168751620367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45948.168751620367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45948.168751620367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45948.168751620367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45948.168751620367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45948.168751620367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45948.168751620367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45948.168751620367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45948.168751620367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45948.168751620367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45948.168751620367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45948.168751620367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45948.168751620367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45948.168751620367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45948.168751620367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45948.168751620367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45948.168751620367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45948.168751620367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45948.168751620367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45948.168751620367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45948.168751620367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45948.168751620367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45948.168751620367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45948.168751620367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45948.168751620367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45948.168751620367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45948.168751620367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45948.168751620367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45948.168751620367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45948.168751620367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45948.168751620367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45948.168751620367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45948.168751620367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45948.168751620367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45948.168751620367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45948.168751620367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45948.168751620367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45948.168751620367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45948.168751620367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45948.168751620367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45948.168751620367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45948.168751620367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45948.168751620367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45948.168751620367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45948.168751620367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45948.168751620367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45948.168751620367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45948.168751620367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45948.168751620367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45948.168751620367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45948.168751620367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45948.168751620367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45948.168751620367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45948.168751620367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45948.168751620367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45948.168751620367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45948.168751620367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45948.168751620367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45948.168751620367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45948.168751620367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45948.168751620367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45948.168751620367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45948.168751620367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45948.168751620367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45948.168751620367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45948.168751620367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45948.168751620367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45948.168751620367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45948.168751620367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45948.168751620367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45948.168751620367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45948.168751620367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45948.168751620367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45948.168751620367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45948.168751620367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45948.168751620367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45948.168751620367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45948.168751620367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45948.168751620367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45948.168751620367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45948.168751620367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45948.168751620367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45948.168751620367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45948.168751620367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45948.168751620367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45948.168751620367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45948.168751620367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45948.168751620367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45948.168751620367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45948.168751620367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45948.168751620367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45948.168751620367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45948.168751620367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45948.168751620367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45948.168751620367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45948.168751620367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45948.168751620367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45948.168751620367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45948.168751620367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45948.168751620367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45948.168751620367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45948.168751620367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45948.168751620367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45948.168751620367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45948.168751620367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45948.168751620367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45948.168751620367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45948.168751620367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45948.168751620367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45948.168751620367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45948.168751620367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45948.168751620367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45948.168751620367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45948.168751620367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45948.168751620367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45948.168751620367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45948.168751620367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45948.168751620367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45948.168751620367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45948.168751620367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45948.168751620367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45948.168751620367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45948.168751620367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45948.168751620367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45948.168751620367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45948.168751620367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45948.168751620367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45948.168751620367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45948.168751620367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45948.168751620367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45948.168751620367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45948.168751620367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45948.168751620367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45948.168751620367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45948.168751620367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45948.168751620367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45948.168751620367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45948.168751620367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45948.168751620367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45948.168751620367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45948.168751620367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45948.168751620367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45948.168751620367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45948.168751620367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45948.168751620367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45948.168751620367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45948.168751620367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45948.168751620367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45948.168751620367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45948.168751620367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45948.168751620367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45948.168751620367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45948.168751620367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45948.168751620367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45948.168751620367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45948.168751620367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45948.168751620367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45948.168751620367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45948.168751620367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45948.168751620367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45948.168751620367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45948.168751620367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45948.168751620367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45948.168751620367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45948.168751620367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45948.168751620367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45948.168751620367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45948.168751620367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45948.168751620367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45948.168751620367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45948.168751620367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45948.168751620367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45948.168751620367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45948.168751620367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45948.168751620367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45948.168751620367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45948.168751620367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45948.168751620367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45948.168751620367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45948.168751620367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45948.168751620367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45948.168751620367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45948.168751620367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45948.168751620367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45948.168751620367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45948.168751620367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45948.168751620367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45948.168751620367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45948.168751620367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45948.168751620367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45948.168751620367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45948.168751620367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45948.168751620367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45948.168751620367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45948.168751620367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45948.168751620367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45948.168751620367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45948.168751620367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45948.168751620367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45948.168751620367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45948.168751620367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45948.168751620367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45948.168751620367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45948.168751620367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45948.168751620367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45948.168751620367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45948.168751620367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45948.168751620367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45948.168751620367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45948.168751620367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45948.168751620367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45948.168751620367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45948.168751620367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45948.168751620367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45948.168751620367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45948.168751620367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45948.168751620367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45948.168751620367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45948.168751620367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45948.168751620367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45948.168751620367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45948.168751620367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45948.168751620367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45948.168751620367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45948.168751620367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45948.168751620367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45948.168751620367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45948.168751620367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45948.168751620367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45948.168751620367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45948.168751620367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45948.168751620367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45948.168751620367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45948.168751620367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45948.168751620367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45948.168751620367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45948.168751620367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45948.168751620367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45948.168751620367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45948.168751620367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45948.168751620367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45948.168751620367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45948.168751620367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45948.168751620367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45948.168751620367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45948.168751620367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45948.168751620367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45948.168751620367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45948.168751620367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45948.168751620367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45948.168751620367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45948.168751620367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45948.168751620367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45948.168751620367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45948.168751620367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45948.168751620367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45948.168751620367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45948.168751620367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45948.168751620367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45948.168751620367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45948.168751620367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45948.168751620367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45948.168751620367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45948.168751620367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45948.168751620367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45948.168751620367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45948.168751620367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45948.168751620367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45948.168751620367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45948.168751620367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45948.168751620367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45948.168751620367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45948.168751620367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45948.168751620367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45948.168751620367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45948.168751620367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45948.168751620367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45948.168751620367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45948.168751620367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45948.168751620367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45948.168751620367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45948.168751620367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45948.168751620367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45948.168751620367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45948.168751620367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45948.168751620367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45948.168751620367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45948.168751620367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45948.168751620367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45948.168751620367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45948.168751620367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45948.168751620367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45948.168751620367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45948.168751620367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45948.168751620367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45948.168751620367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45948.168751620367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45948.168751620367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45948.168751620367</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45948.168751620367</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45948.168751620367</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45948.168751620367</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K8" sqref="K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21.395904398144921</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8.6396891203694395</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9.1888194438070059E-2</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9.3071759256417863E-3</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45948.168751620367</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45948.168751620367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45948.168751620367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45948.168751620367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45948.168751620367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45948.168751620367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45948.168751620367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45948.168751620367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45948.168751620367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45948.168751620367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45948.168751620367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45948.168751620367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45948.168751620367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45948.168751620367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45948.168751620367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45948.168751620367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45948.168751620367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45948.168751620367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45948.168751620367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45948.168751620367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45948.168751620367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45948.168751620367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45948.168751620367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45948.168751620367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45948.168751620367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45948.168751620367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45948.168751620367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45948.168751620367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45948.168751620367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45948.168751620367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45948.168751620367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45948.168751620367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45948.168751620367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45948.168751620367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45948.168751620367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45948.168751620367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45948.168751620367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45948.168751620367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45948.168751620367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45948.168751620367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45948.168751620367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45948.168751620367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45948.168751620367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45948.168751620367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45948.168751620367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45948.168751620367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45948.168751620367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45948.168751620367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45948.168751620367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45948.168751620367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45948.168751620367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45948.168751620367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45948.168751620367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45948.168751620367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45948.168751620367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45948.168751620367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45948.168751620367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45948.168751620367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45948.168751620367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45948.168751620367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45948.168751620367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45948.168751620367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45948.168751620367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45948.168751620367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45948.168751620367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45948.168751620367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45948.168751620367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45948.168751620367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45948.168751620367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45948.168751620367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45948.168751620367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45948.168751620367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45948.168751620367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45948.168751620367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45948.168751620367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45948.168751620367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45948.168751620367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45948.168751620367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45948.168751620367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45948.168751620367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45948.168751620367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45948.168751620367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45948.168751620367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45948.168751620367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45948.168751620367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45948.168751620367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45948.168751620367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45948.168751620367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45948.168751620367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45948.168751620367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45948.168751620367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45948.168751620367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45948.168751620367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45948.168751620367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2025-10-18T01:03:28Z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