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37" documentId="13_ncr:1_{F6CB121F-512D-4AA6-A0C1-0FB36C537598}" xr6:coauthVersionLast="47" xr6:coauthVersionMax="47" xr10:uidLastSave="{759919F4-413B-4ECC-8C3F-BFB3402DD987}"/>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28" i="5"/>
  <c r="J28" i="5"/>
  <c r="I28" i="5"/>
  <c r="G28" i="5"/>
  <c r="B28"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<sst xmlns="http://schemas.openxmlformats.org/spreadsheetml/2006/main" count="178592" uniqueCount="39077">
  <si>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</si>
  <si>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</si>
  <si>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</si>
  <si>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</si>
  <si>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</si>
  <si>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</si>
  <si>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</si>
  <si>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</si>
  <si>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</si>
  <si>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</si>
  <si>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</si>
  <si>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</si>
  <si>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</si>
  <si>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</si>
  <si>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</si>
  <si>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</si>
  <si>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</si>
  <si>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</si>
  <si>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</si>
  <si>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</si>
  <si>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</si>
  <si>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</si>
  <si>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</si>
  <si>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</si>
  <si>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</si>
  <si>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</si>
  <si>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</si>
  <si>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</si>
  <si>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</si>
  <si>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</si>
  <si>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</si>
  <si>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</si>
  <si>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</si>
  <si>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</si>
  <si>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</si>
  <si>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</si>
  <si>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</si>
  <si>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</si>
  <si>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</si>
  <si>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</si>
  <si>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</si>
  <si>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</si>
  <si>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</si>
  <si>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</si>
  <si>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</si>
  <si>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</si>
  <si>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</si>
  <si>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</si>
  <si>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</si>
  <si>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</si>
  <si>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</si>
  <si>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</si>
  <si>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</si>
  <si>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</si>
  <si>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</si>
  <si>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</si>
  <si>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</si>
  <si>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</si>
  <si>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</si>
  <si>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</si>
  <si>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</si>
  <si>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</si>
  <si>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</si>
  <si>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</si>
  <si>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</si>
  <si>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</si>
  <si>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</si>
  <si>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</si>
  <si>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</si>
  <si>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</si>
  <si>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</si>
  <si>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</si>
  <si>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</si>
  <si>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</si>
  <si>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</si>
  <si>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</si>
  <si>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</si>
  <si>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</si>
  <si>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</si>
  <si>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</si>
  <si>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</si>
  <si>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</si>
  <si>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</si>
  <si>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</si>
  <si>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</si>
  <si>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</si>
  <si>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</si>
  <si>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</si>
  <si>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</si>
  <si>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</si>
  <si>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</si>
  <si>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</si>
  <si>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</si>
  <si>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</si>
  <si>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</si>
  <si>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</si>
  <si>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</si>
  <si>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</si>
  <si>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</si>
  <si>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</si>
  <si>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</si>
  <si>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</si>
  <si>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</si>
  <si>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</si>
  <si>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</si>
  <si>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</si>
  <si>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</si>
  <si>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</si>
  <si>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</si>
  <si>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</si>
  <si>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</si>
  <si>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</si>
  <si>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</si>
  <si>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</si>
  <si>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</si>
  <si>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</si>
  <si>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</si>
  <si>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</si>
  <si>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</si>
  <si>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</si>
  <si>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</si>
  <si>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</si>
  <si>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</si>
  <si>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</si>
  <si>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</si>
  <si>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</si>
  <si>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</si>
  <si>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</si>
  <si>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</si>
  <si>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</si>
  <si>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</si>
  <si>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</si>
  <si>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</si>
  <si>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</si>
  <si>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</si>
  <si>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</si>
  <si>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</si>
  <si>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</si>
  <si>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</si>
  <si>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</si>
  <si>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</si>
  <si>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</si>
  <si>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</si>
  <si>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</si>
  <si>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</si>
  <si>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</si>
  <si>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</si>
  <si>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</si>
  <si>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</si>
  <si>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</si>
  <si>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</si>
  <si>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</si>
  <si>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</si>
  <si>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</si>
  <si>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</si>
  <si>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</si>
  <si>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</si>
  <si>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</si>
  <si>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</si>
  <si>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</si>
  <si>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</si>
  <si>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</si>
  <si>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</si>
  <si>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</si>
  <si>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</si>
  <si>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</si>
  <si>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</si>
  <si>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</si>
  <si>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</si>
  <si>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</si>
  <si>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</si>
  <si>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</si>
  <si>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</si>
  <si>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</si>
  <si>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</si>
  <si>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</si>
  <si>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</si>
  <si>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</si>
  <si>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</si>
  <si>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</si>
  <si>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</si>
  <si>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</si>
  <si>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</si>
  <si>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</si>
  <si>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</si>
  <si>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</si>
  <si>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</si>
  <si>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</si>
  <si>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</si>
  <si>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</si>
  <si>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</si>
  <si>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</si>
  <si>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</si>
  <si>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</si>
  <si>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</si>
  <si>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</si>
  <si>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</si>
  <si>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</si>
  <si>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</si>
  <si>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</si>
  <si>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</si>
  <si>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</si>
  <si>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</si>
  <si>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</si>
  <si>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</si>
  <si>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</si>
  <si>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</si>
  <si>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</si>
  <si>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</si>
  <si>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</si>
  <si>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</si>
  <si>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</si>
  <si>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</si>
  <si>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</si>
  <si>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</si>
  <si>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</si>
  <si>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</si>
  <si>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</si>
  <si>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</si>
  <si>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</si>
  <si>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</si>
  <si>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</si>
  <si>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</si>
  <si>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</si>
  <si>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</si>
  <si>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</si>
  <si>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</si>
  <si>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</si>
  <si>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</si>
  <si>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</si>
  <si>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</si>
  <si>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</si>
  <si>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</si>
  <si>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</si>
  <si>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</si>
  <si>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</si>
  <si>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</si>
  <si>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</si>
  <si>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</si>
  <si>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</si>
  <si>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</si>
  <si>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</si>
  <si>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</si>
  <si>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</si>
  <si>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</si>
  <si>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</si>
  <si>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</si>
  <si>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</si>
  <si>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</si>
  <si>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</si>
  <si>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</si>
  <si>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</si>
  <si>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</si>
  <si>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</si>
  <si>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</si>
  <si>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</si>
  <si>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</si>
  <si>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</si>
  <si>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</si>
  <si>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</si>
  <si>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</si>
  <si>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</si>
  <si>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</si>
  <si>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</si>
  <si>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</si>
  <si>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</si>
  <si>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</si>
  <si>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</si>
  <si>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</si>
  <si>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</si>
  <si>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</si>
  <si>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</si>
  <si>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</si>
  <si>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</si>
  <si>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</si>
  <si>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</si>
  <si>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</si>
  <si>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</si>
  <si>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</si>
  <si>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</si>
  <si>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</si>
  <si>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</si>
  <si>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</si>
  <si>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</si>
  <si>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</si>
  <si>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</si>
  <si>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</si>
  <si>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</si>
  <si>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</si>
  <si>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</si>
  <si>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</si>
  <si>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</si>
  <si>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</si>
  <si>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</si>
  <si>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</si>
  <si>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</si>
  <si>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</si>
  <si>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</si>
  <si>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</si>
  <si>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</si>
  <si>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</si>
  <si>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</si>
  <si>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</si>
  <si>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</si>
  <si>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</si>
  <si>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</si>
  <si>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</si>
  <si>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</si>
  <si>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</si>
  <si>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</si>
  <si>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</si>
  <si>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</si>
  <si>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</si>
  <si>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</si>
  <si>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</si>
  <si>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</si>
  <si>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</si>
  <si>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</si>
  <si>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</si>
  <si>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</si>
  <si>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</si>
  <si>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</si>
  <si>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</si>
  <si>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</si>
  <si>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</si>
  <si>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</si>
  <si>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</si>
  <si>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</si>
  <si>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</si>
  <si>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</si>
  <si>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</si>
  <si>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</si>
  <si>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</si>
  <si>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</si>
  <si>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</si>
  <si>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</si>
  <si>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</si>
  <si>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</si>
  <si>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</si>
  <si>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</si>
  <si>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</si>
  <si>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</si>
  <si>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</si>
  <si>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</si>
  <si>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</si>
  <si>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</si>
  <si>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</si>
  <si>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</si>
  <si>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</si>
  <si>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</si>
  <si>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</si>
  <si>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</si>
  <si>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</si>
  <si>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</si>
  <si>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</si>
  <si>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</si>
  <si>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</si>
  <si>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</si>
  <si>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</si>
  <si>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</si>
  <si>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</si>
  <si>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</si>
  <si>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</si>
  <si>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</si>
  <si>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</si>
  <si>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</si>
  <si>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</si>
  <si>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</si>
  <si>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</si>
  <si>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</si>
  <si>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</si>
  <si>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</si>
  <si>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</si>
  <si>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</si>
  <si>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</si>
  <si>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</si>
  <si>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</si>
  <si>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</si>
  <si>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</si>
  <si>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</si>
  <si>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</si>
  <si>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</si>
  <si>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</si>
  <si>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</si>
  <si>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</si>
  <si>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</si>
  <si>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</si>
  <si>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</si>
  <si>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</si>
  <si>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</si>
  <si>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</si>
  <si>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</si>
  <si>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</si>
  <si>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</si>
  <si>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</si>
  <si>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</si>
  <si>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</si>
  <si>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</si>
  <si>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</si>
  <si>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</si>
  <si>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</si>
  <si>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</si>
  <si>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</si>
  <si>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</si>
  <si>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</si>
  <si>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</si>
  <si>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</si>
  <si>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</si>
  <si>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</si>
  <si>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</si>
  <si>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</si>
  <si>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</si>
  <si>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</si>
  <si>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</si>
  <si>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</si>
  <si>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</si>
  <si>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</si>
  <si>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</si>
  <si>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</si>
  <si>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</si>
  <si>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</si>
  <si>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</si>
  <si>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</si>
  <si>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</si>
  <si>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</si>
  <si>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</si>
  <si>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</si>
  <si>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</si>
  <si>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</si>
  <si>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</si>
  <si>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</si>
  <si>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</si>
  <si>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</si>
  <si>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</si>
  <si>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</si>
  <si>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</si>
  <si>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</si>
  <si>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</si>
  <si>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</si>
  <si>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</si>
  <si>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</si>
  <si>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</si>
  <si>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</si>
  <si>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</si>
  <si>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</si>
  <si>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</si>
  <si>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</si>
  <si>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</si>
  <si>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</si>
  <si>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</si>
  <si>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</si>
  <si>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</si>
  <si>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</si>
  <si>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</si>
  <si>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</si>
  <si>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</si>
  <si>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</si>
  <si>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</si>
  <si>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</si>
  <si>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</si>
  <si>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</si>
  <si>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</si>
  <si>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</si>
  <si>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</si>
  <si>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</si>
  <si>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</si>
  <si>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</si>
  <si>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</si>
  <si>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</si>
  <si>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</si>
  <si>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</si>
  <si>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</si>
  <si>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</si>
  <si>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</si>
  <si>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</si>
  <si>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</si>
  <si>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</si>
  <si>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</si>
  <si>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</si>
  <si>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</si>
  <si>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</si>
  <si>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</si>
  <si>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</si>
  <si>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</si>
  <si>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</si>
  <si>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</si>
  <si>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</si>
  <si>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</si>
  <si>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</si>
  <si>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</si>
  <si>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</si>
  <si>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</si>
  <si>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</si>
  <si>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</si>
  <si>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</si>
  <si>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</si>
  <si>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</si>
  <si>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</si>
  <si>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</si>
  <si>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</si>
  <si>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</si>
  <si>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</si>
  <si>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</si>
  <si>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</si>
  <si>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</si>
  <si>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</si>
  <si>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</si>
  <si>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</si>
  <si>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</si>
  <si>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</si>
  <si>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</si>
  <si>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</si>
  <si>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</si>
  <si>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</si>
  <si>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</si>
  <si>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</si>
  <si>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</si>
  <si>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</si>
  <si>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</si>
  <si>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</si>
  <si>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</si>
  <si>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</si>
  <si>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</si>
  <si>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</si>
  <si>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</si>
  <si>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</si>
  <si>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</si>
  <si>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</si>
  <si>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</si>
  <si>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</si>
  <si>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</si>
  <si>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</si>
  <si>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</si>
  <si>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</si>
  <si>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</si>
  <si>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</si>
  <si>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</si>
  <si>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</si>
  <si>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</si>
  <si>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</si>
  <si>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</si>
  <si>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</si>
  <si>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</si>
  <si>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</si>
  <si>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</si>
  <si>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</si>
  <si>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</si>
  <si>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</si>
  <si>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</si>
  <si>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</si>
  <si>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</si>
  <si>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</si>
  <si>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</si>
  <si>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</si>
  <si>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</si>
  <si>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</si>
  <si>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</si>
  <si>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</si>
  <si>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</si>
  <si>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</si>
  <si>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</si>
  <si>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</si>
  <si>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</si>
  <si>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</si>
  <si>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</si>
  <si>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</si>
  <si>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</si>
  <si>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</si>
  <si>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</si>
  <si>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</si>
  <si>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</si>
  <si>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</si>
  <si>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</si>
  <si>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</si>
  <si>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</si>
  <si>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</si>
  <si>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</si>
  <si>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</si>
  <si>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</si>
  <si>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</si>
  <si>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</si>
  <si>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</si>
  <si>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</si>
  <si>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</si>
  <si>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</si>
  <si>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</si>
  <si>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</si>
  <si>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</si>
  <si>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</si>
  <si>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</si>
  <si>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</si>
  <si>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</si>
  <si>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</si>
  <si>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</si>
  <si>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</si>
  <si>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</si>
  <si>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</si>
  <si>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</si>
  <si>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</si>
  <si>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</si>
  <si>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</si>
  <si>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</si>
  <si>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</si>
  <si>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</si>
  <si>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</si>
  <si>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</si>
  <si>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</si>
  <si>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</si>
  <si>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</si>
  <si>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</si>
  <si>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</si>
  <si>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</si>
  <si>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</si>
  <si>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</si>
  <si>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</si>
  <si>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</si>
  <si>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</si>
  <si>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</si>
  <si>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</si>
  <si>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</si>
  <si>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</si>
  <si>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</si>
  <si>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</si>
  <si>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</si>
  <si>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</si>
  <si>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</si>
  <si>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</si>
  <si>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</si>
  <si>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</si>
  <si>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</si>
  <si>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</si>
  <si>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</si>
  <si>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</si>
  <si>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</si>
  <si>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</si>
  <si>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</si>
  <si>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</si>
  <si>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</si>
  <si>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</si>
  <si>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</si>
  <si>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</si>
  <si>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</si>
  <si>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</si>
  <si>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</si>
  <si>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</si>
  <si>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</si>
  <si>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</si>
  <si>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</si>
  <si>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</si>
  <si>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</si>
  <si>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</si>
  <si>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</si>
  <si>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</si>
  <si>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</si>
  <si>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</si>
  <si>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</si>
  <si>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</si>
  <si>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</si>
  <si>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</si>
  <si>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</si>
  <si>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</si>
  <si>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</si>
  <si>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</si>
  <si>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</si>
  <si>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</si>
  <si>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</si>
  <si>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</si>
  <si>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</si>
  <si>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</si>
  <si>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</si>
  <si>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</si>
  <si>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</si>
  <si>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</si>
  <si>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</si>
  <si>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</si>
  <si>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</si>
  <si>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</si>
  <si>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</si>
  <si>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</si>
  <si>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</si>
  <si>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</si>
  <si>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</si>
  <si>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</si>
  <si>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</si>
  <si>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</si>
  <si>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</si>
  <si>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</si>
  <si>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</si>
  <si>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</si>
  <si>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</si>
  <si>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</si>
  <si>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</si>
  <si>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</si>
  <si>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</si>
  <si>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</si>
  <si>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</si>
  <si>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</si>
  <si>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</si>
  <si>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</si>
  <si>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</si>
  <si>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</si>
  <si>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</si>
  <si>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</si>
  <si>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</si>
  <si>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</si>
  <si>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</si>
  <si>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</si>
  <si>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</si>
  <si>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</si>
  <si>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</si>
  <si>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</si>
  <si>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</si>
  <si>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</si>
  <si>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</si>
  <si>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</si>
  <si>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</si>
  <si>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</si>
  <si>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</si>
  <si>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</si>
  <si>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</si>
  <si>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</si>
  <si>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</si>
  <si>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</si>
  <si>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</si>
  <si>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</si>
  <si>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</si>
  <si>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</si>
  <si>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</si>
  <si>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</si>
  <si>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</si>
  <si>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</si>
  <si>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</si>
  <si>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</si>
  <si>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</si>
  <si>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</si>
  <si>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</si>
  <si>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</si>
  <si>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</si>
  <si>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</si>
  <si>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</si>
  <si>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</si>
  <si>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</si>
  <si>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</si>
  <si>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</si>
  <si>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</si>
  <si>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</si>
  <si>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</si>
  <si>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</si>
  <si>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</si>
  <si>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</si>
  <si>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</si>
  <si>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</si>
  <si>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</si>
  <si>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</si>
  <si>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</si>
  <si>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</si>
  <si>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</si>
  <si>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</si>
  <si>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</si>
  <si>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</si>
  <si>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</si>
  <si>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</si>
  <si>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</si>
  <si>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</si>
  <si>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</si>
  <si>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</si>
  <si>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</si>
  <si>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</si>
  <si>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</si>
  <si>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</si>
  <si>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</si>
  <si>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</si>
  <si>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</si>
  <si>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</si>
  <si>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</si>
  <si>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</si>
  <si>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</si>
  <si>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</si>
  <si>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</si>
  <si>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</si>
  <si>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</si>
  <si>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</si>
  <si>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</si>
  <si>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</si>
  <si>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</si>
  <si>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</si>
  <si>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</si>
  <si>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</si>
  <si>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</si>
  <si>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</si>
  <si>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</si>
  <si>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</si>
  <si>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</si>
  <si>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</si>
  <si>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</si>
  <si>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</si>
  <si>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</si>
  <si>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</si>
  <si>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</si>
  <si>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</si>
  <si>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</si>
  <si>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</si>
  <si>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</si>
  <si>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</si>
  <si>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</si>
  <si>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</si>
  <si>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</si>
  <si>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</si>
  <si>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</si>
  <si>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</si>
  <si>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</si>
  <si>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</si>
  <si>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</si>
  <si>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</si>
  <si>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</si>
  <si>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</si>
  <si>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</si>
  <si>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</si>
  <si>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</si>
  <si>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</si>
  <si>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</si>
  <si>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</si>
  <si>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</si>
  <si>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</si>
  <si>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</si>
  <si>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</si>
  <si>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</si>
  <si>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</si>
  <si>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</si>
  <si>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</si>
  <si>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</si>
  <si>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</si>
  <si>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</si>
  <si>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</si>
  <si>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</si>
  <si>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</si>
  <si>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</si>
  <si>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</si>
  <si>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</si>
  <si>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</si>
  <si>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</si>
  <si>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</si>
  <si>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</si>
  <si>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</si>
  <si>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</si>
  <si>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</si>
  <si>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</si>
  <si>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</si>
  <si>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</si>
  <si>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</si>
  <si>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</si>
  <si>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</si>
  <si>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</si>
  <si>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</si>
  <si>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</si>
  <si>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</si>
  <si>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</si>
  <si>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</si>
  <si>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</si>
  <si>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</si>
  <si>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</si>
  <si>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</si>
  <si>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</si>
  <si>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</si>
  <si>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</si>
  <si>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</si>
  <si>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</si>
  <si>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</si>
  <si>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</si>
  <si>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</si>
  <si>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</si>
  <si>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</si>
  <si>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</si>
  <si>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</si>
  <si>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</si>
  <si>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</si>
  <si>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</si>
  <si>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</si>
  <si>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</si>
  <si>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</si>
  <si>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</si>
  <si>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</si>
  <si>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</si>
  <si>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</si>
  <si>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</si>
  <si>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</si>
  <si>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</si>
  <si>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</si>
  <si>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</si>
  <si>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</si>
  <si>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</si>
  <si>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</si>
  <si>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</si>
  <si>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</si>
  <si>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</si>
  <si>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</si>
  <si>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</si>
  <si>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</si>
  <si>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</si>
  <si>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</si>
  <si>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</si>
  <si>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</si>
  <si>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</si>
  <si>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</si>
  <si>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</si>
  <si>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</si>
  <si>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</si>
  <si>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</si>
  <si>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</si>
  <si>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</si>
  <si>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</si>
  <si>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</si>
  <si>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</si>
  <si>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</si>
  <si>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</si>
  <si>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</si>
  <si>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</si>
  <si>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</si>
  <si>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</si>
  <si>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</si>
  <si>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</si>
  <si>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</si>
  <si>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</si>
  <si>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</si>
  <si>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</si>
  <si>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</si>
  <si>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</si>
  <si>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</si>
  <si>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</si>
  <si>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</si>
  <si>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</si>
  <si>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</si>
  <si>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</si>
  <si>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</si>
  <si>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</si>
  <si>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</si>
  <si>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</si>
  <si>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</si>
  <si>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</si>
  <si>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</si>
  <si>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</si>
  <si>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</si>
  <si>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</si>
  <si>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</si>
  <si>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</si>
  <si>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</si>
  <si>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</si>
  <si>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</si>
  <si>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</si>
  <si>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</si>
  <si>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</si>
  <si>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</si>
  <si>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</si>
  <si>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</si>
  <si>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</si>
  <si>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</si>
  <si>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</si>
  <si>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</si>
  <si>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</si>
  <si>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</si>
  <si>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</si>
  <si>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</si>
  <si>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</si>
  <si>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</si>
  <si>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</si>
  <si>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</si>
  <si>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</si>
  <si>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</si>
  <si>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</si>
  <si>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</si>
  <si>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</si>
  <si>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</si>
  <si>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</si>
  <si>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</si>
  <si>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</si>
  <si>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</si>
  <si>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</si>
  <si>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</si>
  <si>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</si>
  <si>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</si>
  <si>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</si>
  <si>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</si>
  <si>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</si>
  <si>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</si>
  <si>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</si>
  <si>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</si>
  <si>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</si>
  <si>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</si>
  <si>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</si>
  <si>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</si>
  <si>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</si>
  <si>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</si>
  <si>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</si>
  <si>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</si>
  <si>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</si>
  <si>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</si>
  <si>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</si>
  <si>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</si>
  <si>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</si>
  <si>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</si>
  <si>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</si>
  <si>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</si>
  <si>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</si>
  <si>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</si>
  <si>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</si>
  <si>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</si>
  <si>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</si>
  <si>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</si>
  <si>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</si>
  <si>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</si>
  <si>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</si>
  <si>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</si>
  <si>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</si>
  <si>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</si>
  <si>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</si>
  <si>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</si>
  <si>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</si>
  <si>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</si>
  <si>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</si>
  <si>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</si>
  <si>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</si>
  <si>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</si>
  <si>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</si>
  <si>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</si>
  <si>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</si>
  <si>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</si>
  <si>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</si>
  <si>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</si>
  <si>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</si>
  <si>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</si>
  <si>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</si>
  <si>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</si>
  <si>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</si>
  <si>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</si>
  <si>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</si>
  <si>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</si>
  <si>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</si>
  <si>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</si>
  <si>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</si>
  <si>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</si>
  <si>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</si>
  <si>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</si>
  <si>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</si>
  <si>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</si>
  <si>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</si>
  <si>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</si>
  <si>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</si>
  <si>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</si>
  <si>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</si>
  <si>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</si>
  <si>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</si>
  <si>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</si>
  <si>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</si>
  <si>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</si>
  <si>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</si>
  <si>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</si>
  <si>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</si>
  <si>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</si>
  <si>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</si>
  <si>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</si>
  <si>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</si>
  <si>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</si>
  <si>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</si>
  <si>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</si>
  <si>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</si>
  <si>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</si>
  <si>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</si>
  <si>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</si>
  <si>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</si>
  <si>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</si>
  <si>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</si>
  <si>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</si>
  <si>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</si>
  <si>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</si>
  <si>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</si>
  <si>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</si>
  <si>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</si>
  <si>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</si>
  <si>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</si>
  <si>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</si>
  <si>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</si>
  <si>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</si>
  <si>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</si>
  <si>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</si>
  <si>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</si>
  <si>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</si>
  <si>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</si>
  <si>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</si>
  <si>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</si>
  <si>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</si>
  <si>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</si>
  <si>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</si>
  <si>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</si>
  <si>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</si>
  <si>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</si>
  <si>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</si>
  <si>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</si>
  <si>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</si>
  <si>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</si>
  <si>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</si>
  <si>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</si>
  <si>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</si>
  <si>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</si>
  <si>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</si>
  <si>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</si>
  <si>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</si>
  <si>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</si>
  <si>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</si>
  <si>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</si>
  <si>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</si>
  <si>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</si>
  <si>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</si>
  <si>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</si>
  <si>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</si>
  <si>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</si>
  <si>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</si>
  <si>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</si>
  <si>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</si>
  <si>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</si>
  <si>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</si>
  <si>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</si>
  <si>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</si>
  <si>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</si>
  <si>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</si>
  <si>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</si>
  <si>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</si>
  <si>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</si>
  <si>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</si>
  <si>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</si>
  <si>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</si>
  <si>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</si>
  <si>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</si>
  <si>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</si>
  <si>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</si>
  <si>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</si>
  <si>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</si>
  <si>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</si>
  <si>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</si>
  <si>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</si>
  <si>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</si>
  <si>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</si>
  <si>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</si>
  <si>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</si>
  <si>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</si>
  <si>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</si>
  <si>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</si>
  <si>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</si>
  <si>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</si>
  <si>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</si>
  <si>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</si>
  <si>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</si>
  <si>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</si>
  <si>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</si>
  <si>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</si>
  <si>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</si>
  <si>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</si>
  <si>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</si>
  <si>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</si>
  <si>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</si>
  <si>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</si>
  <si>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</si>
  <si>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</si>
  <si>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</si>
  <si>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</si>
  <si>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</si>
  <si>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</si>
  <si>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</si>
  <si>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</si>
  <si>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</si>
  <si>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</si>
  <si>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</si>
  <si>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</si>
  <si>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</si>
  <si>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</si>
  <si>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</si>
  <si>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</si>
  <si>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</si>
  <si>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</si>
  <si>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</si>
  <si>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</si>
  <si>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</si>
  <si>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</si>
  <si>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</si>
  <si>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</si>
  <si>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</si>
  <si>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</si>
  <si>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</si>
  <si>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</si>
  <si>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</si>
  <si>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</si>
  <si>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</si>
  <si>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</si>
  <si>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</si>
  <si>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</si>
  <si>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</si>
  <si>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</si>
  <si>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</si>
  <si>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</si>
  <si>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</si>
  <si>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</si>
  <si>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</si>
  <si>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</si>
  <si>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</si>
  <si>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</si>
  <si>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</si>
  <si>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</si>
  <si>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</si>
  <si>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</si>
  <si>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</si>
  <si>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</si>
  <si>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</si>
  <si>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</si>
  <si>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</si>
  <si>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</si>
  <si>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</si>
  <si>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</si>
  <si>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</si>
  <si>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</si>
  <si>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</si>
  <si>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</si>
  <si>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</si>
  <si>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</si>
  <si>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</si>
  <si>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</si>
  <si>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</si>
  <si>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</si>
  <si>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</si>
  <si>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</si>
  <si>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</si>
  <si>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</si>
  <si>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</si>
  <si>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</si>
  <si>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</si>
  <si>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</si>
  <si>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</si>
  <si>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</si>
  <si>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</si>
  <si>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</si>
  <si>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</si>
  <si>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</si>
  <si>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</si>
  <si>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</si>
  <si>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</si>
  <si>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</si>
  <si>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</si>
  <si>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</si>
  <si>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</si>
  <si>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</si>
  <si>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</si>
  <si>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</si>
  <si>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</si>
  <si>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</si>
  <si>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</si>
  <si>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</si>
  <si>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</si>
  <si>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</si>
  <si>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</si>
  <si>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</si>
  <si>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</si>
  <si>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</si>
  <si>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</si>
  <si>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</si>
  <si>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</si>
  <si>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</si>
  <si>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</si>
  <si>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</si>
  <si>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</si>
  <si>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</si>
  <si>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</si>
  <si>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</si>
  <si>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</si>
  <si>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</si>
  <si>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</si>
  <si>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</si>
  <si>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</si>
  <si>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</si>
  <si>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</si>
  <si>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</si>
  <si>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</si>
  <si>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</si>
  <si>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</si>
  <si>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</si>
  <si>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</si>
  <si>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</si>
  <si>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</si>
  <si>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</si>
  <si>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</si>
  <si>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</si>
  <si>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</si>
  <si>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</si>
  <si>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</si>
  <si>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</si>
  <si>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</si>
  <si>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</si>
  <si>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</si>
  <si>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</si>
  <si>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</si>
  <si>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</si>
  <si>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</si>
  <si>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</si>
  <si>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</si>
  <si>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</si>
  <si>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</si>
  <si>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</si>
  <si>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</si>
  <si>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</si>
  <si>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</si>
  <si>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</si>
  <si>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</si>
  <si>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</si>
  <si>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</si>
  <si>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</si>
  <si>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</si>
  <si>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</si>
  <si>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</si>
  <si>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</si>
  <si>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</si>
  <si>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</si>
  <si>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</si>
  <si>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</si>
  <si>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</si>
  <si>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</si>
  <si>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</si>
  <si>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</si>
  <si>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</si>
  <si>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</si>
  <si>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</si>
  <si>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</si>
  <si>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</si>
  <si>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</si>
  <si>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</si>
  <si>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</si>
  <si>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</si>
  <si>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</si>
  <si>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</si>
  <si>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</si>
  <si>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</si>
  <si>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</si>
  <si>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</si>
  <si>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</si>
  <si>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</si>
  <si>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</si>
  <si>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</si>
  <si>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</si>
  <si>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</si>
  <si>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</si>
  <si>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</si>
  <si>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</si>
  <si>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</si>
  <si>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</si>
  <si>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</si>
  <si>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</si>
  <si>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</si>
  <si>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</si>
  <si>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</si>
  <si>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</si>
  <si>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</si>
  <si>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</si>
  <si>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</si>
  <si>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</si>
  <si>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</si>
  <si>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</si>
  <si>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</si>
  <si>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</si>
  <si>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</si>
  <si>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</si>
  <si>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</si>
  <si>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</si>
  <si>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</si>
  <si>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</si>
  <si>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</si>
  <si>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</si>
  <si>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</si>
  <si>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</si>
  <si>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</si>
  <si>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</si>
  <si>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</si>
  <si>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</si>
  <si>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</si>
  <si>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</si>
  <si>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</si>
  <si>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</si>
  <si>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</si>
  <si>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</si>
  <si>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</si>
  <si>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</si>
  <si>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</si>
  <si>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</si>
  <si>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</si>
  <si>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</si>
  <si>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</si>
  <si>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</si>
  <si>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</si>
  <si>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</si>
  <si>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</si>
  <si>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</si>
  <si>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</si>
  <si>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</si>
  <si>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</si>
  <si>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</si>
  <si>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</si>
  <si>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</si>
  <si>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</si>
  <si>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</si>
  <si>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</si>
  <si>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</si>
  <si>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</si>
  <si>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</si>
  <si>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</si>
  <si>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</si>
  <si>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</si>
  <si>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</si>
  <si>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</si>
  <si>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</si>
  <si>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</si>
  <si>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</si>
  <si>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</si>
  <si>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</si>
  <si>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</si>
  <si>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</si>
  <si>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</si>
  <si>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</si>
  <si>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</si>
  <si>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</si>
  <si>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</si>
  <si>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</si>
  <si>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</si>
  <si>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</si>
  <si>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</si>
  <si>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</si>
  <si>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</si>
  <si>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</si>
  <si>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</si>
  <si>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</si>
  <si>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</si>
  <si>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</si>
  <si>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</si>
  <si>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</si>
  <si>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</si>
  <si>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</si>
  <si>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</si>
  <si>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</si>
  <si>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</si>
  <si>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</si>
  <si>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</si>
  <si>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</si>
  <si>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</si>
  <si>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</si>
  <si>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</si>
  <si>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</si>
  <si>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</si>
  <si>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</si>
  <si>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</si>
  <si>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</si>
  <si>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</si>
  <si>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</si>
  <si>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</si>
  <si>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</si>
  <si>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</si>
  <si>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</si>
  <si>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</si>
  <si>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</si>
  <si>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</si>
  <si>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</si>
  <si>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</si>
  <si>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</si>
  <si>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</si>
  <si>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</si>
  <si>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</si>
  <si>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</si>
  <si>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</si>
  <si>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</si>
  <si>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</si>
  <si>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</si>
  <si>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</si>
  <si>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</si>
  <si>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</si>
  <si>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</si>
  <si>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</si>
  <si>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</si>
  <si>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</si>
  <si>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</si>
  <si>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</si>
  <si>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</si>
  <si>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</si>
  <si>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</si>
  <si>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</si>
  <si>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</si>
  <si>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</si>
  <si>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</si>
  <si>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</si>
  <si>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</si>
  <si>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</si>
  <si>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</si>
  <si>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</si>
  <si>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</si>
  <si>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</si>
  <si>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</si>
  <si>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</si>
  <si>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</si>
  <si>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</si>
  <si>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</si>
  <si>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</si>
  <si>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</si>
  <si>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</si>
  <si>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</si>
  <si>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</si>
  <si>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</si>
  <si>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</si>
  <si>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</si>
  <si>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</si>
  <si>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</si>
  <si>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</si>
  <si>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</si>
  <si>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</si>
  <si>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</si>
  <si>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</si>
  <si>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</si>
  <si>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</si>
  <si>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</si>
  <si>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</si>
  <si>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</si>
  <si>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</si>
  <si>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</si>
  <si>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</si>
  <si>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</si>
  <si>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</si>
  <si>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</si>
  <si>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</si>
  <si>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</si>
  <si>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</si>
  <si>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</si>
  <si>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</si>
  <si>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</si>
  <si>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</si>
  <si>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</si>
  <si>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</si>
  <si>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</si>
  <si>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</si>
  <si>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</si>
  <si>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</si>
  <si>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</si>
  <si>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</si>
  <si>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</si>
  <si>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</si>
  <si>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</si>
  <si>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</si>
  <si>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</si>
  <si>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</si>
  <si>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</si>
  <si>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</si>
  <si>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</si>
  <si>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</si>
  <si>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</si>
  <si>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</si>
  <si>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</si>
  <si>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</si>
  <si>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</si>
  <si>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</si>
  <si>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</si>
  <si>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</si>
  <si>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</si>
  <si>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</si>
  <si>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</si>
  <si>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</si>
  <si>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</si>
  <si>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</si>
  <si>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</si>
  <si>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</si>
  <si>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</si>
  <si>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</si>
  <si>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</si>
  <si>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</si>
  <si>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</si>
  <si>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</si>
  <si>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</si>
  <si>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</si>
  <si>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</si>
  <si>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</si>
  <si>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</si>
  <si>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</si>
  <si>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</si>
  <si>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</si>
  <si>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</si>
  <si>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</si>
  <si>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</si>
  <si>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</si>
  <si>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</si>
  <si>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</si>
  <si>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</si>
  <si>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</si>
  <si>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</si>
  <si>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</si>
  <si>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</si>
  <si>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</si>
  <si>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</si>
  <si>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</si>
  <si>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</si>
  <si>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</si>
  <si>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</si>
  <si>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</si>
  <si>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</si>
  <si>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</si>
  <si>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</si>
  <si>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</si>
  <si>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</si>
  <si>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</si>
  <si>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</si>
  <si>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</si>
  <si>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</si>
  <si>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</si>
  <si>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</si>
  <si>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</si>
  <si>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</si>
  <si>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</si>
  <si>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</si>
  <si>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</si>
  <si>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</si>
  <si>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</si>
  <si>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</si>
  <si>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</si>
  <si>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</si>
  <si>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</si>
  <si>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</si>
  <si>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</si>
  <si>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</si>
  <si>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</si>
  <si>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</si>
  <si>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</si>
  <si>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</si>
  <si>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</si>
  <si>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</si>
  <si>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</si>
  <si>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</si>
  <si>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</si>
  <si>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</si>
  <si>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</si>
  <si>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</si>
  <si>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</si>
  <si>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</si>
  <si>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</si>
  <si>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</si>
  <si>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</si>
  <si>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</si>
  <si>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</si>
  <si>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</si>
  <si>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</si>
  <si>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</si>
  <si>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</si>
  <si>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</si>
  <si>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</si>
  <si>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</si>
  <si>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</si>
  <si>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</si>
  <si>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</si>
  <si>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</si>
  <si>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</si>
  <si>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</si>
  <si>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</si>
  <si>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</si>
  <si>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</si>
  <si>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</si>
  <si>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</si>
  <si>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</si>
  <si>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</si>
  <si>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</si>
  <si>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</si>
  <si>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</si>
  <si>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</si>
  <si>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</si>
  <si>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</si>
  <si>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</si>
  <si>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</si>
  <si>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</si>
  <si>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</si>
  <si>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</si>
  <si>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</si>
  <si>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</si>
  <si>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</si>
  <si>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</si>
  <si>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</si>
  <si>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</si>
  <si>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</si>
  <si>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</si>
  <si>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</si>
  <si>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</si>
  <si>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</si>
  <si>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</si>
  <si>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</si>
  <si>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</si>
  <si>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</si>
  <si>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</si>
  <si>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</si>
  <si>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</si>
  <si>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</si>
  <si>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</si>
  <si>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</si>
  <si>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</si>
  <si>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</si>
  <si>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</si>
  <si>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</si>
  <si>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</si>
  <si>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</si>
  <si>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</si>
  <si>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</si>
  <si>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</si>
  <si>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</si>
  <si>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</si>
  <si>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</si>
  <si>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</si>
  <si>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</si>
  <si>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</si>
  <si>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</si>
  <si>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</si>
  <si>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</si>
  <si>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</si>
  <si>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</si>
  <si>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</si>
  <si>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</si>
  <si>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</si>
  <si>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</si>
  <si>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</si>
  <si>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</si>
  <si>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</si>
  <si>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</si>
  <si>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</si>
  <si>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</si>
  <si>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</si>
  <si>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</si>
  <si>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</si>
  <si>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</si>
  <si>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</si>
  <si>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</si>
  <si>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</si>
  <si>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</si>
  <si>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</si>
  <si>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</si>
  <si>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</si>
  <si>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</si>
  <si>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</si>
  <si>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</si>
  <si>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</si>
  <si>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</si>
  <si>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</si>
  <si>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</si>
  <si>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</si>
  <si>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</si>
  <si>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</si>
  <si>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</si>
  <si>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</si>
  <si>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</si>
  <si>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</si>
  <si>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</si>
  <si>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</si>
  <si>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</si>
  <si>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</si>
  <si>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</si>
  <si>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</si>
  <si>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</si>
  <si>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</si>
  <si>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</si>
  <si>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</si>
  <si>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</si>
  <si>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</si>
  <si>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</si>
  <si>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</si>
  <si>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</si>
  <si>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</si>
  <si>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</si>
  <si>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</si>
  <si>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</si>
  <si>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</si>
  <si>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</si>
  <si>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</si>
  <si>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</si>
  <si>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</si>
  <si>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</si>
  <si>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</si>
  <si>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</si>
  <si>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</si>
  <si>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</si>
  <si>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</si>
  <si>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</si>
  <si>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</si>
  <si>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</si>
  <si>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</si>
  <si>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</si>
  <si>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</si>
  <si>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</si>
  <si>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</si>
  <si>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</si>
  <si>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</si>
  <si>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</si>
  <si>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</si>
  <si>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</si>
  <si>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</si>
  <si>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</si>
  <si>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</si>
  <si>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</si>
  <si>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</si>
  <si>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</si>
  <si>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</si>
  <si>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</si>
  <si>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</si>
  <si>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</si>
  <si>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</si>
  <si>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</si>
  <si>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</si>
  <si>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</si>
  <si>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</si>
  <si>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</si>
  <si>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</si>
  <si>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</si>
  <si>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</si>
  <si>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</si>
  <si>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</si>
  <si>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</si>
  <si>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</si>
  <si>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</si>
  <si>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</si>
  <si>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</si>
  <si>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</si>
  <si>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</si>
  <si>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</si>
  <si>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</si>
  <si>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</si>
  <si>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</si>
  <si>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</si>
  <si>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</si>
  <si>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</si>
  <si>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</si>
  <si>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</si>
  <si>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</si>
  <si>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</si>
  <si>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</si>
  <si>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</si>
  <si>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</si>
  <si>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</si>
  <si>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</si>
  <si>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</si>
  <si>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</si>
  <si>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</si>
  <si>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</si>
  <si>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</si>
  <si>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</si>
  <si>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</si>
  <si>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</si>
  <si>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</si>
  <si>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</si>
  <si>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</si>
  <si>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</si>
  <si>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</si>
  <si>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</si>
  <si>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</si>
  <si>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</si>
  <si>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</si>
  <si>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</si>
  <si>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</si>
  <si>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</si>
  <si>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</si>
  <si>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</si>
  <si>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</si>
  <si>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</si>
  <si>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</si>
  <si>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</si>
  <si>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</si>
  <si>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</si>
  <si>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</si>
  <si>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</si>
  <si>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</si>
  <si>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</si>
  <si>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</si>
  <si>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</si>
  <si>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</si>
  <si>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</si>
  <si>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</si>
  <si>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</si>
  <si>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</si>
  <si>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</si>
  <si>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</si>
  <si>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</si>
  <si>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</si>
  <si>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</si>
  <si>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</si>
  <si>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</si>
  <si>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</si>
  <si>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</si>
  <si>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</si>
  <si>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</si>
  <si>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</si>
  <si>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</si>
  <si>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</si>
  <si>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</si>
  <si>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</si>
  <si>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</si>
  <si>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</si>
  <si>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</si>
  <si>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</si>
  <si>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</si>
  <si>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</si>
  <si>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</si>
  <si>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</si>
  <si>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</si>
  <si>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</si>
  <si>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</si>
  <si>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</si>
  <si>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</si>
  <si>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</si>
  <si>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</si>
  <si>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</si>
  <si>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</si>
  <si>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</si>
  <si>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</si>
  <si>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</si>
  <si>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</si>
  <si>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</si>
  <si>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</si>
  <si>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</si>
  <si>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</si>
  <si>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</si>
  <si>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</si>
  <si>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</si>
  <si>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</si>
  <si>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</si>
  <si>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</si>
  <si>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</si>
  <si>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</si>
  <si>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</si>
  <si>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</si>
  <si>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</si>
  <si>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</si>
  <si>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</si>
  <si>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</si>
  <si>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</si>
  <si>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</si>
  <si>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</si>
  <si>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</si>
  <si>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</si>
  <si>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</si>
  <si>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</si>
  <si>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</si>
  <si>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</si>
  <si>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</si>
  <si>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</si>
  <si>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</si>
  <si>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</si>
  <si>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</si>
  <si>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</si>
  <si>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</si>
  <si>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</si>
  <si>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</si>
  <si>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</si>
  <si>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</si>
  <si>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</si>
  <si>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</si>
  <si>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</si>
  <si>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</si>
  <si>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</si>
  <si>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</si>
  <si>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</si>
  <si>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</si>
  <si>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</si>
  <si>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</si>
  <si>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</si>
  <si>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</si>
  <si>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</si>
  <si>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</si>
  <si>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</si>
  <si>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</si>
  <si>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</si>
  <si>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</si>
  <si>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</si>
  <si>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</si>
  <si>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</si>
  <si>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</si>
  <si>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</si>
  <si>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</si>
  <si>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</si>
  <si>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</si>
  <si>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</si>
  <si>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</si>
  <si>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</si>
  <si>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</si>
  <si>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</si>
  <si>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</si>
  <si>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</si>
  <si>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</si>
  <si>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</si>
  <si>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</si>
  <si>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</si>
  <si>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</si>
  <si>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</si>
  <si>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</si>
  <si>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</si>
  <si>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</si>
  <si>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</si>
  <si>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</si>
  <si>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</si>
  <si>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</si>
  <si>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</si>
  <si>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</si>
  <si>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</si>
  <si>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</si>
  <si>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</si>
  <si>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</si>
  <si>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</si>
  <si>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</si>
  <si>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</si>
  <si>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</si>
  <si>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</si>
  <si>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</si>
  <si>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</si>
  <si>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</si>
  <si>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</si>
  <si>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</si>
  <si>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</si>
  <si>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</si>
  <si>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</si>
  <si>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</si>
  <si>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</si>
  <si>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</si>
  <si>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</si>
  <si>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</si>
  <si>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</si>
  <si>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</si>
  <si>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</si>
  <si>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</si>
  <si>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</si>
  <si>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</si>
  <si>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</si>
  <si>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</si>
  <si>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</si>
  <si>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</si>
  <si>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</si>
  <si>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</si>
  <si>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</si>
  <si>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</si>
  <si>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</si>
  <si>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</si>
  <si>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</si>
  <si>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</si>
  <si>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</si>
  <si>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</si>
  <si>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</si>
  <si>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</si>
  <si>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</si>
  <si>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</si>
  <si>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</si>
  <si>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</si>
  <si>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</si>
  <si>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</si>
  <si>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</si>
  <si>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</si>
  <si>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</si>
  <si>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</si>
  <si>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</si>
  <si>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</si>
  <si>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</si>
  <si>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</si>
  <si>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</si>
  <si>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</si>
  <si>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</si>
  <si>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</si>
  <si>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</si>
  <si>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</si>
  <si>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</si>
  <si>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</si>
  <si>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</si>
  <si>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</si>
  <si>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</si>
  <si>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</si>
  <si>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</si>
  <si>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</si>
  <si>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</si>
  <si>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</si>
  <si>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</si>
  <si>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</si>
  <si>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</si>
  <si>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</si>
  <si>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</si>
  <si>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</si>
  <si>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</si>
  <si>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</si>
  <si>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</si>
  <si>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</si>
  <si>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</si>
  <si>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</si>
  <si>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</si>
  <si>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</si>
  <si>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</si>
  <si>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</si>
  <si>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</si>
  <si>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</si>
  <si>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</si>
  <si>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</si>
  <si>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</si>
  <si>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</si>
  <si>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</si>
  <si>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</si>
  <si>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</si>
  <si>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</si>
  <si>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</si>
  <si>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</si>
  <si>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</si>
  <si>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</si>
  <si>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</si>
  <si>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</si>
  <si>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</si>
  <si>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</si>
  <si>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</si>
  <si>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</si>
  <si>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</si>
  <si>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</si>
  <si>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</si>
  <si>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</si>
  <si>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</si>
  <si>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</si>
  <si>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</si>
  <si>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</si>
  <si>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</si>
  <si>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</si>
  <si>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</si>
  <si>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</si>
  <si>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</si>
  <si>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</si>
  <si>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</si>
  <si>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</si>
  <si>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</si>
  <si>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</si>
  <si>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</si>
  <si>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</si>
  <si>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</si>
  <si>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</si>
  <si>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</si>
  <si>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</si>
  <si>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</si>
  <si>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</si>
  <si>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</si>
  <si>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</si>
  <si>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</si>
  <si>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</si>
  <si>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</si>
  <si>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</si>
  <si>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</si>
  <si>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</si>
  <si>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</si>
  <si>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</si>
  <si>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</si>
  <si>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</si>
  <si>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</si>
  <si>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</si>
  <si>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</si>
  <si>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</si>
  <si>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</si>
  <si>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</si>
  <si>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</si>
  <si>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</si>
  <si>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</si>
  <si>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</si>
  <si>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</si>
  <si>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</si>
  <si>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</si>
  <si>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</si>
  <si>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</si>
  <si>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</si>
  <si>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</si>
  <si>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</si>
  <si>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</si>
  <si>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</si>
  <si>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</si>
  <si>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</si>
  <si>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</si>
  <si>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</si>
  <si>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</si>
  <si>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</si>
  <si>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</si>
  <si>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</si>
  <si>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</si>
  <si>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</si>
  <si>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</si>
  <si>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</si>
  <si>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</si>
  <si>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</si>
  <si>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</si>
  <si>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</si>
  <si>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</si>
  <si>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</si>
  <si>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</si>
  <si>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</si>
  <si>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</si>
  <si>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</si>
  <si>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</si>
  <si>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</si>
  <si>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</si>
  <si>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</si>
  <si>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</si>
  <si>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</si>
  <si>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</si>
  <si>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</si>
  <si>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</si>
  <si>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</si>
  <si>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</si>
  <si>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</si>
  <si>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</si>
  <si>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</si>
  <si>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</si>
  <si>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</si>
  <si>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</si>
  <si>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</si>
  <si>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</si>
  <si>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</si>
  <si>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</si>
  <si>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</si>
  <si>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</si>
  <si>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</si>
  <si>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</si>
  <si>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</si>
  <si>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</si>
  <si>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</si>
  <si>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</si>
  <si>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</si>
  <si>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</si>
  <si>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</si>
  <si>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</si>
  <si>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</si>
  <si>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</si>
  <si>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</si>
  <si>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</si>
  <si>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</si>
  <si>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</si>
  <si>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</si>
  <si>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</si>
  <si>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</si>
  <si>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</si>
  <si>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</si>
  <si>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</si>
  <si>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</si>
  <si>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</si>
  <si>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</si>
  <si>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</si>
  <si>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</si>
  <si>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</si>
  <si>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</si>
  <si>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</si>
  <si>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</si>
  <si>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</si>
  <si>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</si>
  <si>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</si>
  <si>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</si>
  <si>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</si>
  <si>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</si>
  <si>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</si>
  <si>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</si>
  <si>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</si>
  <si>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</si>
  <si>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</si>
  <si>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</si>
  <si>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</si>
  <si>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</si>
  <si>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</si>
  <si>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</si>
  <si>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</si>
  <si>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</si>
  <si>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</si>
  <si>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</si>
  <si>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</si>
  <si>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</si>
  <si>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</si>
  <si>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</si>
  <si>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</si>
  <si>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</si>
  <si>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</si>
  <si>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</si>
  <si>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</si>
  <si>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</si>
  <si>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</si>
  <si>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</si>
  <si>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</si>
  <si>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</si>
  <si>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</si>
  <si>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</si>
  <si>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</si>
  <si>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</si>
  <si>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</si>
  <si>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</si>
  <si>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</si>
  <si>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</si>
  <si>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</si>
  <si>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</si>
  <si>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</si>
  <si>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</si>
  <si>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</si>
  <si>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</si>
  <si>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</si>
  <si>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</si>
  <si>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</si>
  <si>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</si>
  <si>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</si>
  <si>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</si>
  <si>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</si>
  <si>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</si>
  <si>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</si>
  <si>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</si>
  <si>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</si>
  <si>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</si>
  <si>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</si>
  <si>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</si>
  <si>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</si>
  <si>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</si>
  <si>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</si>
  <si>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</si>
  <si>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</si>
  <si>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</si>
  <si>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</si>
  <si>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</si>
  <si>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</si>
  <si>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</si>
  <si>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</si>
  <si>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</si>
  <si>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</si>
  <si>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</si>
  <si>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</si>
  <si>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</si>
  <si>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</si>
  <si>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</si>
  <si>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</si>
  <si>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</si>
  <si>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</si>
  <si>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</si>
  <si>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</si>
  <si>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</si>
  <si>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</si>
  <si>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</si>
  <si>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</si>
  <si>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</si>
  <si>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</si>
  <si>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</si>
  <si>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</si>
  <si>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</si>
  <si>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</si>
  <si>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</si>
  <si>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</si>
  <si>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</si>
  <si>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</si>
  <si>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</si>
  <si>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</si>
  <si>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</si>
  <si>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</si>
  <si>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</si>
  <si>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</si>
  <si>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</si>
  <si>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</si>
  <si>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</si>
  <si>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</si>
  <si>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</si>
  <si>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</si>
  <si>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</si>
  <si>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</si>
  <si>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</si>
  <si>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</si>
  <si>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</si>
  <si>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</si>
  <si>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</si>
  <si>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</si>
  <si>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</si>
  <si>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</si>
  <si>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</si>
  <si>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</si>
  <si>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</si>
  <si>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</si>
  <si>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</si>
  <si>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</si>
  <si>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</si>
  <si>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</si>
  <si>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</si>
  <si>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</si>
  <si>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</si>
  <si>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</si>
  <si>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</si>
  <si>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</si>
  <si>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</si>
  <si>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</si>
  <si>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</si>
  <si>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</si>
  <si>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</si>
  <si>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</si>
  <si>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</si>
  <si>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</si>
  <si>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</si>
  <si>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</si>
  <si>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</si>
  <si>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</si>
  <si>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</si>
  <si>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</si>
  <si>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</si>
  <si>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</si>
  <si>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</si>
  <si>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</si>
  <si>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</si>
  <si>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</si>
  <si>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</si>
  <si>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</si>
  <si>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</si>
  <si>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</si>
  <si>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</si>
  <si>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</si>
  <si>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</si>
  <si>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</si>
  <si>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</si>
  <si>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</si>
  <si>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</si>
  <si>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</si>
  <si>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</si>
  <si>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</si>
  <si>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</si>
  <si>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</si>
  <si>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</si>
  <si>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</si>
  <si>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</si>
  <si>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</si>
  <si>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</si>
  <si>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</si>
  <si>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</si>
  <si>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</si>
  <si>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</si>
  <si>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</si>
  <si>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</si>
  <si>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</si>
  <si>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</si>
  <si>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</si>
  <si>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</si>
  <si>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</si>
  <si>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</si>
  <si>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</si>
  <si>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</si>
  <si>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</si>
  <si>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</si>
  <si>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</si>
  <si>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</si>
  <si>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</si>
  <si>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</si>
  <si>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</si>
  <si>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</si>
  <si>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</si>
  <si>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</si>
  <si>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</si>
  <si>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</si>
  <si>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</si>
  <si>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</si>
  <si>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</si>
  <si>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</si>
  <si>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</si>
  <si>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</si>
  <si>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</si>
  <si>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</si>
  <si>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</si>
  <si>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</si>
  <si>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</si>
  <si>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</si>
  <si>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</si>
  <si>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</si>
  <si>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</si>
  <si>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</si>
  <si>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</si>
  <si>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</si>
  <si>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</si>
  <si>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</si>
  <si>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</si>
  <si>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</si>
  <si>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</si>
  <si>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</si>
  <si>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</si>
  <si>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</si>
  <si>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</si>
  <si>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</si>
  <si>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</si>
  <si>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</si>
  <si>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</si>
  <si>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</si>
  <si>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</si>
  <si>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</si>
  <si>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</si>
  <si>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</si>
  <si>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</si>
  <si>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</si>
  <si>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</si>
  <si>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</si>
  <si>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</si>
  <si>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</si>
  <si>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</si>
  <si>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</si>
  <si>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</si>
  <si>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</si>
  <si>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</si>
  <si>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</si>
  <si>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</si>
  <si>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</si>
  <si>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</si>
  <si>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</si>
  <si>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</si>
  <si>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</si>
  <si>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</si>
  <si>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</si>
  <si>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</si>
  <si>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</si>
  <si>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</si>
  <si>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</si>
  <si>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</si>
  <si>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</si>
  <si>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</si>
  <si>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</si>
  <si>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</si>
  <si>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</si>
  <si>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</si>
  <si>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</si>
  <si>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</si>
  <si>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</si>
  <si>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</si>
  <si>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</si>
  <si>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</si>
  <si>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</si>
  <si>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</si>
  <si>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</si>
  <si>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</si>
  <si>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</si>
  <si>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</si>
  <si>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</si>
  <si>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</si>
  <si>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</si>
  <si>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</si>
  <si>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</si>
  <si>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</si>
  <si>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</si>
  <si>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</si>
  <si>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</si>
  <si>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</si>
  <si>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</si>
  <si>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</si>
  <si>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</si>
  <si>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</si>
  <si>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</si>
  <si>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</si>
  <si>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</si>
  <si>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</si>
  <si>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</si>
  <si>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</si>
  <si>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</si>
  <si>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</si>
  <si>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</si>
  <si>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</si>
  <si>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</si>
  <si>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</si>
  <si>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</si>
  <si>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</si>
  <si>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</si>
  <si>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</si>
  <si>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</si>
  <si>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</si>
  <si>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</si>
  <si>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</si>
  <si>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</si>
  <si>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</si>
  <si>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</si>
  <si>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</si>
  <si>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</si>
  <si>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</si>
  <si>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</si>
  <si>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</si>
  <si>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</si>
  <si>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</si>
  <si>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</si>
  <si>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</si>
  <si>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</si>
  <si>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</si>
  <si>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</si>
  <si>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</si>
  <si>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</si>
  <si>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</si>
  <si>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</si>
  <si>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</si>
  <si>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</si>
  <si>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</si>
  <si>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</si>
  <si>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</si>
  <si>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</si>
  <si>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</si>
  <si>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</si>
  <si>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</si>
  <si>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</si>
  <si>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</si>
  <si>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</si>
  <si>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</si>
  <si>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</si>
  <si>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</si>
  <si>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</si>
  <si>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</si>
  <si>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</si>
  <si>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</si>
  <si>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</si>
  <si>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</si>
  <si>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</si>
  <si>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</si>
  <si>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</si>
  <si>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</si>
  <si>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</si>
  <si>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</si>
  <si>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</si>
  <si>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</si>
  <si>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</si>
  <si>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</si>
  <si>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</si>
  <si>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</si>
  <si>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</si>
  <si>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</si>
  <si>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</si>
  <si>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</si>
  <si>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</si>
  <si>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</si>
  <si>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</si>
  <si>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</si>
  <si>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</si>
  <si>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</si>
  <si>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</si>
  <si>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</si>
  <si>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</si>
  <si>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</si>
  <si>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</si>
  <si>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</si>
  <si>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</si>
  <si>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</si>
  <si>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</si>
  <si>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</si>
  <si>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</si>
  <si>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</si>
  <si>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</si>
  <si>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</si>
  <si>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</si>
  <si>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</si>
  <si>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</si>
  <si>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</si>
  <si>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</si>
  <si>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</si>
  <si>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</si>
  <si>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</si>
  <si>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</si>
  <si>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</si>
  <si>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</si>
  <si>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</si>
  <si>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</si>
  <si>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</si>
  <si>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</si>
  <si>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</si>
  <si>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</si>
  <si>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</si>
  <si>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</si>
  <si>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</si>
  <si>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</si>
  <si>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</si>
  <si>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</si>
  <si>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</si>
  <si>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</si>
  <si>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</si>
  <si>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</si>
  <si>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</si>
  <si>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</si>
  <si>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</si>
  <si>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</si>
  <si>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</si>
  <si>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</si>
  <si>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</si>
  <si>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</si>
  <si>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</si>
  <si>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</si>
  <si>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</si>
  <si>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</si>
  <si>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</si>
  <si>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</si>
  <si>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</si>
  <si>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</si>
  <si>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</si>
  <si>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</si>
  <si>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</si>
  <si>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</si>
  <si>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</si>
  <si>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</si>
  <si>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</si>
  <si>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</si>
  <si>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</si>
  <si>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</si>
  <si>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</si>
  <si>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</si>
  <si>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</si>
  <si>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</si>
  <si>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</si>
  <si>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</si>
  <si>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</si>
  <si>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</si>
  <si>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</si>
  <si>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</si>
  <si>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</si>
  <si>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</si>
  <si>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</si>
  <si>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</si>
  <si>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</si>
  <si>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</si>
  <si>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</si>
  <si>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</si>
  <si>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</si>
  <si>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</si>
  <si>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</si>
  <si>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</si>
  <si>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</si>
  <si>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</si>
  <si>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</si>
  <si>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</si>
  <si>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</si>
  <si>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</si>
  <si>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</si>
  <si>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</si>
  <si>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</si>
  <si>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</si>
  <si>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</si>
  <si>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</si>
  <si>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</si>
  <si>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</si>
  <si>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</si>
  <si>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</si>
  <si>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</si>
  <si>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</si>
  <si>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</si>
  <si>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</si>
  <si>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</si>
  <si>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</si>
  <si>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</si>
  <si>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</si>
  <si>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</si>
  <si>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</si>
  <si>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</si>
  <si>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</si>
  <si>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</si>
  <si>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</si>
  <si>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</si>
  <si>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</si>
  <si>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</si>
  <si>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</si>
  <si>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</si>
  <si>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</si>
  <si>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</si>
  <si>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</si>
  <si>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</si>
  <si>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</si>
  <si>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</si>
  <si>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</si>
  <si>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</si>
  <si>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</si>
  <si>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</si>
  <si>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</si>
  <si>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</si>
  <si>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</si>
  <si>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</si>
  <si>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</si>
  <si>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</si>
  <si>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</si>
  <si>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</si>
  <si>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</si>
  <si>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</si>
  <si>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</si>
  <si>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</si>
  <si>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</si>
  <si>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</si>
  <si>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</si>
  <si>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</si>
  <si>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</si>
  <si>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</si>
  <si>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</si>
  <si>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</si>
  <si>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</si>
  <si>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</si>
  <si>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</si>
  <si>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</si>
  <si>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</si>
  <si>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</si>
  <si>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</si>
  <si>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</si>
  <si>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</si>
  <si>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</si>
  <si>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</si>
  <si>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</si>
  <si>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</si>
  <si>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</si>
  <si>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</si>
  <si>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</si>
  <si>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</si>
  <si>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</si>
  <si>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</si>
  <si>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</si>
  <si>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</si>
  <si>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</si>
  <si>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</si>
  <si>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</si>
  <si>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</si>
  <si>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</si>
  <si>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</si>
  <si>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</si>
  <si>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</si>
  <si>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</si>
  <si>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</si>
  <si>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</si>
  <si>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</si>
  <si>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</si>
  <si>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</si>
  <si>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</si>
  <si>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</si>
  <si>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</si>
  <si>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</si>
  <si>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</si>
  <si>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</si>
  <si>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</si>
  <si>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</si>
  <si>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</si>
  <si>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</si>
  <si>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</si>
  <si>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</si>
  <si>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</si>
  <si>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</si>
  <si>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</si>
  <si>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</si>
  <si>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</si>
  <si>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</si>
  <si>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</si>
  <si>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</si>
  <si>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</si>
  <si>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</si>
  <si>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</si>
  <si>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</si>
  <si>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</si>
  <si>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</si>
  <si>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</si>
  <si>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</si>
  <si>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</si>
  <si>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</si>
  <si>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</si>
  <si>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</si>
  <si>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</si>
  <si>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</si>
  <si>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</si>
  <si>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</si>
  <si>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</si>
  <si>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</si>
  <si>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</si>
  <si>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</si>
  <si>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</si>
  <si>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</si>
  <si>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</si>
  <si>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</si>
  <si>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</si>
  <si>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</si>
  <si>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</si>
  <si>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</si>
  <si>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</si>
  <si>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</si>
  <si>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</si>
  <si>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</si>
  <si>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</si>
  <si>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</si>
  <si>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</si>
  <si>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</si>
  <si>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</si>
  <si>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</si>
  <si>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</si>
  <si>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</si>
  <si>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</si>
  <si>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</si>
  <si>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</si>
  <si>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</si>
  <si>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</si>
  <si>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</si>
  <si>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</si>
  <si>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</si>
  <si>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</si>
  <si>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</si>
  <si>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</si>
  <si>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</si>
  <si>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</si>
  <si>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</si>
  <si>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</si>
  <si>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</si>
  <si>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</si>
  <si>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</si>
  <si>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</si>
  <si>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</si>
  <si>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</si>
  <si>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</si>
  <si>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</si>
  <si>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</si>
  <si>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</si>
  <si>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</si>
  <si>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</si>
  <si>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</si>
  <si>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</si>
  <si>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</si>
  <si>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</si>
  <si>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</si>
  <si>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</si>
  <si>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</si>
  <si>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</si>
  <si>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</si>
  <si>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</si>
  <si>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</si>
  <si>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</si>
  <si>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</si>
  <si>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</si>
  <si>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</si>
  <si>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</si>
  <si>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</si>
  <si>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</si>
  <si>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</si>
  <si>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</si>
  <si>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</si>
  <si>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</si>
  <si>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</si>
  <si>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</si>
  <si>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</si>
  <si>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</si>
  <si>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</si>
  <si>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</si>
  <si>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</si>
  <si>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</si>
  <si>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</si>
  <si>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</si>
  <si>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</si>
  <si>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</si>
  <si>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</si>
  <si>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</si>
  <si>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</si>
  <si>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</si>
  <si>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</si>
  <si>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</si>
  <si>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</si>
  <si>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</si>
  <si>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</si>
  <si>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</si>
  <si>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</si>
  <si>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</si>
  <si>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</si>
  <si>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</si>
  <si>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</si>
  <si>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</si>
  <si>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</si>
  <si>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</si>
  <si>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</si>
  <si>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</si>
  <si>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</si>
  <si>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</si>
  <si>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</si>
  <si>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</si>
  <si>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</si>
  <si>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</si>
  <si>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</si>
  <si>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</si>
  <si>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</si>
  <si>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</si>
  <si>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</si>
  <si>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</si>
  <si>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</si>
  <si>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</si>
  <si>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</si>
  <si>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</si>
  <si>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</si>
  <si>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</si>
  <si>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</si>
  <si>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</si>
  <si>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</si>
  <si>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</si>
  <si>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</si>
  <si>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</si>
  <si>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</si>
  <si>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</si>
  <si>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</si>
  <si>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</si>
  <si>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</si>
  <si>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</si>
  <si>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</si>
  <si>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</si>
  <si>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</si>
  <si>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</si>
  <si>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</si>
  <si>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</si>
  <si>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</si>
  <si>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</si>
  <si>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</si>
  <si>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</si>
  <si>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</si>
  <si>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</si>
  <si>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</si>
  <si>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</si>
  <si>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</si>
  <si>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</si>
  <si>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</si>
  <si>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</si>
  <si>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</si>
  <si>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</si>
  <si>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</si>
  <si>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</si>
  <si>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</si>
  <si>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</si>
  <si>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</si>
  <si>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</si>
  <si>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</si>
  <si>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</si>
  <si>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</si>
  <si>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</si>
  <si>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</si>
  <si>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</si>
  <si>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</si>
  <si>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</si>
  <si>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</si>
  <si>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</si>
  <si>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</si>
  <si>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</si>
  <si>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</si>
  <si>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</si>
  <si>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</si>
  <si>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</si>
  <si>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</si>
  <si>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</si>
  <si>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</si>
  <si>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</si>
  <si>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</si>
  <si>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</si>
  <si>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</si>
  <si>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</si>
  <si>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</si>
  <si>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</si>
  <si>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</si>
  <si>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</si>
  <si>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</si>
  <si>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</si>
  <si>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</si>
  <si>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</si>
  <si>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</si>
  <si>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</si>
  <si>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</si>
  <si>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</si>
  <si>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</si>
  <si>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</si>
  <si>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</si>
  <si>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</si>
  <si>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</si>
  <si>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</si>
  <si>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</si>
  <si>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</si>
  <si>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</si>
  <si>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</si>
  <si>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</si>
  <si>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</si>
  <si>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</si>
  <si>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</si>
  <si>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</si>
  <si>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</si>
  <si>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</si>
  <si>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</si>
  <si>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</si>
  <si>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</si>
  <si>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</si>
  <si>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</si>
  <si>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</si>
  <si>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</si>
  <si>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</si>
  <si>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</si>
  <si>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</si>
  <si>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</si>
  <si>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</si>
  <si>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</si>
  <si>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</si>
  <si>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</si>
  <si>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</si>
  <si>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</si>
  <si>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</si>
  <si>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</si>
  <si>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</si>
  <si>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</si>
  <si>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</si>
  <si>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</si>
  <si>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</si>
  <si>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</si>
  <si>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</si>
  <si>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</si>
  <si>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</si>
  <si>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</si>
  <si>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</si>
  <si>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</si>
  <si>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</si>
  <si>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</si>
  <si>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</si>
  <si>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</si>
  <si>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</si>
  <si>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</si>
  <si>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</si>
  <si>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</si>
  <si>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</si>
  <si>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</si>
  <si>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</si>
  <si>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</si>
  <si>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</si>
  <si>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</si>
  <si>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</si>
  <si>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</si>
  <si>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</si>
  <si>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</si>
  <si>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</si>
  <si>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</si>
  <si>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</si>
  <si>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</si>
  <si>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</si>
  <si>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</si>
  <si>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</si>
  <si>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</si>
  <si>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</si>
  <si>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</si>
  <si>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</si>
  <si>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</si>
  <si>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</si>
  <si>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</si>
  <si>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</si>
  <si>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</si>
  <si>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</si>
  <si>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</si>
  <si>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</si>
  <si>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</si>
  <si>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</si>
  <si>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</si>
  <si>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</si>
  <si>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</si>
  <si>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</si>
  <si>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</si>
  <si>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</si>
  <si>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</si>
  <si>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</si>
  <si>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</si>
  <si>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</si>
  <si>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</si>
  <si>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</si>
  <si>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</si>
  <si>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</si>
  <si>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</si>
  <si>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</si>
  <si>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</si>
  <si>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</si>
  <si>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</si>
  <si>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</si>
  <si>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</si>
  <si>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</si>
  <si>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</si>
  <si>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</si>
  <si>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</si>
  <si>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</si>
  <si>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</si>
  <si>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</si>
  <si>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</si>
  <si>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</si>
  <si>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</si>
  <si>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</si>
  <si>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</si>
  <si>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</si>
  <si>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</si>
  <si>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</si>
  <si>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</si>
  <si>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</si>
  <si>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</si>
  <si>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</si>
  <si>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</si>
  <si>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</si>
  <si>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</si>
  <si>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</si>
  <si>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</si>
  <si>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</si>
  <si>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</si>
  <si>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</si>
  <si>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</si>
  <si>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</si>
  <si>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</si>
  <si>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</si>
  <si>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</si>
  <si>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</si>
  <si>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</si>
  <si>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</si>
  <si>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</si>
  <si>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</si>
  <si>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</si>
  <si>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</si>
  <si>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</si>
  <si>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</si>
  <si>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</si>
  <si>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</si>
  <si>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</si>
  <si>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</si>
  <si>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</si>
  <si>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</si>
  <si>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</si>
  <si>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</si>
  <si>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</si>
  <si>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</si>
  <si>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</si>
  <si>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</si>
  <si>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</si>
  <si>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</si>
  <si>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</si>
  <si>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</si>
  <si>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</si>
  <si>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</si>
  <si>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</si>
  <si>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</si>
  <si>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</si>
  <si>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</si>
  <si>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</si>
  <si>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</si>
  <si>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</si>
  <si>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</si>
  <si>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</si>
  <si>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</si>
  <si>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</si>
  <si>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</si>
  <si>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</si>
  <si>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</si>
  <si>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</si>
  <si>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</si>
  <si>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</si>
  <si>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</si>
  <si>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</si>
  <si>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</si>
  <si>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</si>
  <si>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</si>
  <si>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</si>
  <si>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</si>
  <si>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</si>
  <si>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</si>
  <si>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</si>
  <si>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</si>
  <si>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</si>
  <si>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</si>
  <si>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</si>
  <si>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</si>
  <si>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</si>
  <si>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</si>
  <si>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</si>
  <si>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</si>
  <si>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</si>
  <si>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</si>
  <si>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</si>
  <si>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</si>
  <si>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</si>
  <si>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</si>
  <si>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</si>
  <si>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</si>
  <si>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</si>
  <si>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</si>
  <si>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</si>
  <si>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</si>
  <si>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</si>
  <si>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</si>
  <si>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</si>
  <si>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</si>
  <si>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</si>
  <si>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</si>
  <si>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</si>
  <si>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</si>
  <si>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</si>
  <si>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</si>
  <si>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</si>
  <si>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</si>
  <si>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</si>
  <si>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</si>
  <si>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</si>
  <si>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</si>
  <si>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</si>
  <si>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</si>
  <si>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</si>
  <si>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</si>
  <si>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</si>
  <si>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</si>
  <si>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</si>
  <si>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</si>
  <si>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</si>
  <si>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</si>
  <si>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</si>
  <si>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</si>
  <si>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</si>
  <si>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</si>
  <si>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</si>
  <si>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</si>
  <si>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</si>
  <si>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</si>
  <si>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</si>
  <si>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</si>
  <si>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</si>
  <si>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</si>
  <si>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</si>
  <si>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</si>
  <si>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</si>
  <si>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</si>
  <si>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</si>
  <si>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</si>
  <si>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</si>
  <si>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</si>
  <si>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</si>
  <si>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</si>
  <si>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</si>
  <si>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</si>
  <si>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</si>
  <si>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</si>
  <si>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</si>
  <si>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</si>
  <si>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</si>
  <si>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</si>
  <si>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</si>
  <si>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</si>
  <si>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</si>
  <si>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</si>
  <si>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</si>
  <si>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</si>
  <si>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</si>
  <si>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</si>
  <si>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</si>
  <si>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</si>
  <si>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</si>
  <si>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</si>
  <si>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</si>
  <si>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</si>
  <si>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</si>
  <si>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</si>
  <si>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</si>
  <si>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</si>
  <si>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</si>
  <si>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</si>
  <si>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</si>
  <si>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</si>
  <si>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</si>
  <si>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</si>
  <si>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</si>
  <si>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</si>
  <si>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</si>
  <si>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</si>
  <si>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</si>
  <si>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</si>
  <si>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</si>
  <si>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</si>
  <si>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</si>
  <si>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</si>
  <si>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</si>
  <si>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</si>
  <si>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</si>
  <si>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</si>
  <si>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</si>
  <si>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</si>
  <si>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</si>
  <si>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</si>
  <si>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</si>
  <si>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</si>
  <si>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</si>
  <si>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</si>
  <si>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</si>
  <si>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</si>
  <si>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</si>
  <si>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</si>
  <si>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</si>
  <si>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</si>
  <si>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</si>
  <si>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</si>
  <si>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</si>
  <si>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</si>
  <si>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</si>
  <si>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</si>
  <si>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</si>
  <si>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</si>
  <si>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</si>
  <si>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</si>
  <si>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</si>
  <si>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</si>
  <si>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</si>
  <si>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</si>
  <si>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</si>
  <si>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</si>
  <si>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</si>
  <si>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</si>
  <si>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</si>
  <si>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</si>
  <si>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</si>
  <si>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</si>
  <si>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</si>
  <si>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</si>
  <si>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</si>
  <si>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</si>
  <si>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</si>
  <si>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</si>
  <si>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</si>
  <si>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</si>
  <si>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</si>
  <si>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</si>
  <si>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</si>
  <si>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</si>
  <si>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</si>
  <si>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</si>
  <si>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</si>
  <si>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</si>
  <si>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</si>
  <si>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</si>
  <si>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</si>
  <si>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</si>
  <si>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</si>
  <si>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</si>
  <si>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</si>
  <si>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</si>
  <si>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</si>
  <si>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</si>
  <si>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</si>
  <si>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</si>
  <si>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</si>
  <si>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</si>
  <si>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</si>
  <si>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</si>
  <si>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</si>
  <si>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</si>
  <si>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</si>
  <si>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</si>
  <si>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</si>
  <si>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</si>
  <si>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</si>
  <si>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</si>
  <si>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</si>
  <si>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</si>
  <si>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</si>
  <si>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</si>
  <si>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</si>
  <si>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</si>
  <si>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</si>
  <si>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</si>
  <si>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</si>
  <si>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</si>
  <si>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</si>
  <si>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</si>
  <si>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</si>
  <si>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</si>
  <si>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</si>
  <si>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</si>
  <si>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</si>
  <si>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</si>
  <si>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</si>
  <si>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</si>
  <si>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</si>
  <si>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</si>
  <si>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</si>
  <si>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</si>
  <si>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</si>
  <si>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</si>
  <si>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</si>
  <si>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</si>
  <si>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</si>
  <si>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</si>
  <si>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</si>
  <si>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</si>
  <si>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</si>
  <si>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</si>
  <si>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</si>
  <si>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</si>
  <si>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</si>
  <si>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</si>
  <si>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</si>
  <si>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</si>
  <si>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</si>
  <si>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</si>
  <si>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</si>
  <si>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</si>
  <si>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</si>
  <si>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</si>
  <si>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</si>
  <si>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</si>
  <si>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</si>
  <si>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</si>
  <si>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</si>
  <si>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</si>
  <si>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</si>
  <si>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</si>
  <si>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</si>
  <si>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</si>
  <si>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</si>
  <si>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</si>
  <si>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</si>
  <si>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</si>
  <si>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</si>
  <si>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</si>
  <si>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</si>
  <si>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</si>
  <si>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</si>
  <si>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</si>
  <si>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</si>
  <si>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</si>
  <si>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</si>
  <si>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</si>
  <si>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</si>
  <si>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</si>
  <si>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</si>
  <si>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</si>
  <si>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</si>
  <si>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</si>
  <si>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</si>
  <si>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</si>
  <si>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</si>
  <si>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</si>
  <si>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</si>
  <si>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</si>
  <si>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</si>
  <si>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</si>
  <si>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</si>
  <si>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</si>
  <si>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</si>
  <si>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</si>
  <si>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</si>
  <si>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</si>
  <si>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</si>
  <si>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</si>
  <si>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</si>
  <si>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</si>
  <si>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</si>
  <si>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</si>
  <si>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</si>
  <si>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</si>
  <si>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</si>
  <si>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</si>
  <si>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</si>
  <si>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</si>
  <si>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</si>
  <si>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</si>
  <si>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</si>
  <si>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</si>
  <si>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</si>
  <si>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</si>
  <si>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</si>
  <si>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</si>
  <si>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</si>
  <si>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</si>
  <si>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</si>
  <si>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</si>
  <si>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</si>
  <si>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</si>
  <si>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</si>
  <si>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</si>
  <si>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</si>
  <si>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</si>
  <si>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</si>
  <si>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</si>
  <si>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</si>
  <si>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</si>
  <si>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</si>
  <si>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</si>
  <si>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</si>
  <si>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</si>
  <si>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</si>
  <si>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</si>
  <si>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</si>
  <si>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</si>
  <si>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</si>
  <si>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</si>
  <si>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</si>
  <si>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</si>
  <si>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</si>
  <si>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</si>
  <si>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</si>
  <si>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</si>
  <si>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</si>
  <si>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</si>
  <si>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</si>
  <si>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</si>
  <si>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</si>
  <si>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</si>
  <si>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</si>
  <si>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</si>
  <si>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</si>
  <si>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</si>
  <si>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</si>
  <si>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</si>
  <si>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</si>
  <si>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</si>
  <si>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</si>
  <si>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</si>
  <si>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</si>
  <si>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</si>
  <si>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</si>
  <si>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</si>
  <si>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</si>
  <si>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</si>
  <si>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</si>
  <si>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</si>
  <si>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</si>
  <si>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</si>
  <si>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</si>
  <si>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</si>
  <si>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</si>
  <si>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</si>
  <si>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</si>
  <si>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</si>
  <si>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</si>
  <si>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</si>
  <si>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</si>
  <si>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</si>
  <si>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</si>
  <si>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</si>
  <si>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</si>
  <si>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</si>
  <si>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</si>
  <si>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</si>
  <si>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</si>
  <si>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</si>
  <si>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</si>
  <si>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</si>
  <si>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</si>
  <si>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</si>
  <si>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</si>
  <si>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</si>
  <si>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</si>
  <si>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</si>
  <si>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</si>
  <si>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</si>
  <si>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</si>
  <si>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</si>
  <si>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</si>
  <si>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</si>
  <si>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</si>
  <si>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</si>
  <si>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</si>
  <si>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</si>
  <si>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</si>
  <si>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</si>
  <si>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</si>
  <si>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</si>
  <si>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</si>
  <si>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</si>
  <si>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</si>
  <si>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</si>
  <si>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</si>
  <si>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</si>
  <si>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</si>
  <si>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</si>
  <si>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</si>
  <si>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</si>
  <si>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</si>
  <si>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</si>
  <si>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</si>
  <si>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</si>
  <si>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</si>
  <si>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</si>
  <si>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</si>
  <si>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</si>
  <si>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</si>
  <si>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</si>
  <si>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</si>
  <si>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</si>
  <si>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</si>
  <si>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</si>
  <si>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</si>
  <si>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</si>
  <si>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</si>
  <si>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</si>
  <si>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</si>
  <si>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</si>
  <si>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</si>
  <si>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</si>
  <si>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</si>
  <si>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</si>
  <si>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</si>
  <si>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</si>
  <si>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</si>
  <si>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</si>
  <si>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</si>
  <si>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</si>
  <si>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</si>
  <si>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</si>
  <si>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</si>
  <si>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</si>
  <si>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</si>
  <si>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</si>
  <si>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</si>
  <si>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</si>
  <si>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</si>
  <si>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</si>
  <si>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</si>
  <si>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</si>
  <si>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</si>
  <si>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</si>
  <si>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</si>
  <si>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</si>
  <si>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</si>
  <si>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</si>
  <si>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</si>
  <si>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</si>
  <si>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</si>
  <si>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</si>
  <si>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</si>
  <si>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</si>
  <si>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</si>
  <si>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</si>
  <si>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</si>
  <si>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</si>
  <si>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</si>
  <si>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</si>
  <si>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</si>
  <si>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</si>
  <si>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</si>
  <si>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</si>
  <si>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</si>
  <si>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</si>
  <si>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</si>
  <si>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</si>
  <si>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</si>
  <si>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</si>
  <si>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</si>
  <si>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</si>
  <si>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</si>
  <si>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</si>
  <si>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</si>
  <si>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</si>
  <si>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</si>
  <si>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</si>
  <si>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</si>
  <si>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</si>
  <si>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</si>
  <si>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</si>
  <si>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</si>
  <si>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</si>
  <si>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</si>
  <si>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</si>
  <si>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</si>
  <si>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</si>
  <si>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</si>
  <si>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</si>
  <si>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</si>
  <si>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</si>
  <si>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</si>
  <si>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</si>
  <si>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</si>
  <si>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</si>
  <si>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</si>
  <si>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</si>
  <si>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</si>
  <si>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</si>
  <si>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</si>
  <si>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</si>
  <si>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</si>
  <si>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</si>
  <si>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</si>
  <si>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</si>
  <si>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</si>
  <si>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</si>
  <si>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</si>
  <si>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</si>
  <si>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</si>
  <si>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</si>
  <si>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</si>
  <si>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</si>
  <si>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</si>
  <si>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</si>
  <si>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</si>
  <si>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</si>
  <si>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</si>
  <si>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</si>
  <si>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</si>
  <si>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</si>
  <si>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</si>
  <si>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</si>
  <si>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</si>
  <si>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</si>
  <si>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</si>
  <si>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</si>
  <si>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</si>
  <si>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</si>
  <si>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</si>
  <si>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</si>
  <si>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</si>
  <si>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</si>
  <si>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</si>
  <si>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</si>
  <si>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</si>
  <si>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</si>
  <si>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</si>
  <si>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</si>
  <si>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</si>
  <si>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</si>
  <si>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</si>
  <si>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</si>
  <si>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</si>
  <si>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</si>
  <si>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</si>
  <si>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</si>
  <si>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</si>
  <si>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</si>
  <si>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</si>
  <si>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</si>
  <si>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</si>
  <si>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</si>
  <si>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</si>
  <si>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</si>
  <si>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</si>
  <si>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</si>
  <si>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</si>
  <si>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</si>
  <si>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</si>
  <si>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</si>
  <si>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</si>
  <si>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</si>
  <si>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</si>
  <si>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</si>
  <si>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</si>
  <si>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</si>
  <si>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</si>
  <si>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</si>
  <si>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</si>
  <si>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</si>
  <si>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</si>
  <si>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</si>
  <si>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</si>
  <si>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</si>
  <si>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</si>
  <si>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</si>
  <si>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</si>
  <si>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</si>
  <si>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</si>
  <si>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</si>
  <si>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</si>
  <si>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</si>
  <si>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</si>
  <si>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</si>
  <si>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</si>
  <si>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</si>
  <si>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</si>
  <si>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</si>
  <si>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</si>
  <si>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</si>
  <si>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</si>
  <si>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</si>
  <si>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</si>
  <si>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</si>
  <si>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</si>
  <si>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</si>
  <si>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</si>
  <si>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</si>
  <si>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</si>
  <si>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</si>
  <si>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</si>
  <si>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</si>
  <si>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</si>
  <si>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</si>
  <si>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</si>
  <si>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</si>
  <si>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</si>
  <si>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</si>
  <si>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</si>
  <si>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</si>
  <si>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</si>
  <si>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</si>
  <si>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</si>
  <si>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</si>
  <si>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</si>
  <si>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</si>
  <si>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</si>
  <si>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</si>
  <si>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</si>
  <si>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</si>
  <si>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</si>
  <si>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</si>
  <si>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</si>
  <si>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</si>
  <si>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</si>
  <si>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</si>
  <si>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</si>
  <si>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</si>
  <si>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</si>
  <si>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</si>
  <si>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</si>
  <si>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</si>
  <si>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</si>
  <si>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</si>
  <si>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</si>
  <si>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</si>
  <si>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</si>
  <si>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</si>
  <si>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</si>
  <si>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</si>
  <si>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</si>
  <si>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</si>
  <si>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</si>
  <si>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</si>
  <si>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</si>
  <si>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</si>
  <si>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</si>
  <si>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</si>
  <si>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</si>
  <si>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</si>
  <si>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</si>
  <si>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</si>
  <si>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</si>
  <si>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</si>
  <si>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</si>
  <si>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</si>
  <si>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</si>
  <si>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</si>
  <si>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</si>
  <si>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</si>
  <si>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</si>
  <si>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</si>
  <si>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</si>
  <si>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</si>
  <si>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</si>
  <si>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</si>
  <si>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</si>
  <si>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</si>
  <si>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</si>
  <si>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</si>
  <si>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</si>
  <si>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</si>
  <si>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</si>
  <si>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</si>
  <si>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</si>
  <si>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</si>
  <si>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</si>
  <si>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</si>
  <si>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</si>
  <si>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</si>
  <si>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</si>
  <si>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</si>
  <si>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</si>
  <si>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</si>
  <si>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</si>
  <si>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</si>
  <si>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</si>
  <si>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</si>
  <si>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</si>
  <si>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</si>
  <si>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</si>
  <si>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</si>
  <si>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</si>
  <si>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</si>
  <si>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</si>
  <si>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</si>
  <si>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</si>
  <si>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</si>
  <si>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</si>
  <si>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</si>
  <si>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</si>
  <si>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</si>
  <si>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</si>
  <si>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</si>
  <si>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</si>
  <si>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</si>
  <si>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</si>
  <si>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</si>
  <si>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</si>
  <si>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</si>
  <si>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</si>
  <si>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</si>
  <si>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</si>
  <si>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</si>
  <si>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</si>
  <si>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</si>
  <si>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</si>
  <si>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</si>
  <si>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</si>
  <si>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</si>
  <si>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</si>
  <si>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</si>
  <si>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</si>
  <si>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</si>
  <si>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</si>
  <si>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</si>
  <si>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</si>
  <si>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</si>
  <si>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</si>
  <si>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</si>
  <si>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</si>
  <si>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</si>
  <si>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</si>
  <si>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</si>
  <si>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</si>
  <si>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</si>
  <si>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</si>
  <si>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</si>
  <si>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</si>
  <si>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</si>
  <si>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</si>
  <si>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</si>
  <si>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</si>
  <si>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</si>
  <si>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</si>
  <si>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</si>
  <si>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</si>
  <si>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</si>
  <si>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</si>
  <si>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</si>
  <si>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</si>
  <si>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</si>
  <si>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</si>
  <si>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</si>
  <si>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</si>
  <si>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</si>
  <si>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</si>
  <si>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</si>
  <si>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</si>
  <si>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</si>
  <si>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</si>
  <si>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</si>
  <si>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</si>
  <si>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</si>
  <si>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</si>
  <si>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</si>
  <si>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</si>
  <si>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</si>
  <si>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</si>
  <si>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</si>
  <si>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</si>
  <si>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</si>
  <si>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</si>
  <si>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</si>
  <si>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</si>
  <si>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</si>
  <si>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</si>
  <si>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</si>
  <si>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</si>
  <si>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</si>
  <si>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</si>
  <si>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</si>
  <si>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</si>
  <si>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</si>
  <si>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</si>
  <si>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</si>
  <si>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</si>
  <si>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</si>
  <si>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</si>
  <si>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</si>
  <si>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</si>
  <si>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</si>
  <si>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</si>
  <si>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</si>
  <si>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</si>
  <si>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</si>
  <si>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</si>
  <si>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</si>
  <si>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</si>
  <si>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</si>
  <si>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</si>
  <si>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</si>
  <si>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</si>
  <si>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</si>
  <si>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</si>
  <si>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</si>
  <si>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</si>
  <si>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</si>
  <si>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</si>
  <si>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</si>
  <si>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</si>
  <si>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</si>
  <si>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</si>
  <si>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</si>
  <si>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</si>
  <si>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</si>
  <si>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</si>
  <si>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</si>
  <si>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</si>
  <si>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</si>
  <si>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</si>
  <si>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</si>
  <si>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</si>
  <si>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</si>
  <si>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</si>
  <si>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</si>
  <si>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</si>
  <si>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</si>
  <si>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</si>
  <si>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</si>
  <si>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</si>
  <si>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</si>
  <si>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</si>
  <si>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</si>
  <si>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</si>
  <si>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</si>
  <si>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</si>
  <si>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</si>
  <si>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</si>
  <si>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</si>
  <si>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</si>
  <si>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</si>
  <si>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</si>
  <si>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</si>
  <si>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</si>
  <si>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</si>
  <si>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</si>
  <si>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</si>
  <si>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</si>
  <si>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</si>
  <si>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</si>
  <si>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</si>
  <si>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</si>
  <si>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</si>
  <si>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</si>
  <si>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</si>
  <si>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</si>
  <si>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</si>
  <si>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</si>
  <si>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</si>
  <si>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</si>
  <si>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</si>
  <si>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</si>
  <si>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</si>
  <si>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</si>
  <si>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</si>
  <si>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</si>
  <si>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</si>
  <si>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</si>
  <si>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</si>
  <si>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</si>
  <si>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</si>
  <si>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</si>
  <si>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</si>
  <si>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</si>
  <si>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</si>
  <si>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</si>
  <si>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</si>
  <si>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</si>
  <si>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</si>
  <si>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</si>
  <si>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</si>
  <si>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</si>
  <si>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</si>
  <si>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</si>
  <si>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</si>
  <si>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</si>
  <si>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</si>
  <si>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</si>
  <si>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</si>
  <si>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</si>
  <si>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</si>
  <si>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</si>
  <si>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</si>
  <si>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</si>
  <si>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</si>
  <si>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</si>
  <si>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</si>
  <si>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</si>
  <si>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</si>
  <si>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</si>
  <si>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</si>
  <si>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</si>
  <si>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</si>
  <si>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</si>
  <si>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</si>
  <si>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</si>
  <si>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</si>
  <si>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</si>
  <si>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</si>
  <si>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</si>
  <si>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</si>
  <si>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</si>
  <si>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</si>
  <si>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</si>
  <si>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</si>
  <si>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</si>
  <si>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</si>
  <si>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</si>
  <si>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</si>
  <si>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</si>
  <si>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</si>
  <si>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</si>
  <si>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</si>
  <si>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</si>
  <si>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</si>
  <si>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</si>
  <si>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</si>
  <si>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</si>
  <si>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</si>
  <si>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</si>
  <si>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</si>
  <si>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</si>
  <si>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</si>
  <si>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</si>
  <si>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</si>
  <si>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</si>
  <si>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</si>
  <si>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</si>
  <si>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</si>
  <si>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</si>
  <si>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</si>
  <si>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</si>
  <si>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</si>
  <si>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</si>
  <si>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</si>
  <si>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</si>
  <si>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</si>
  <si>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</si>
  <si>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</si>
  <si>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</si>
  <si>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</si>
  <si>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</si>
  <si>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</si>
  <si>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</si>
  <si>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</si>
  <si>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</si>
  <si>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</si>
  <si>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</si>
  <si>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</si>
  <si>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</si>
  <si>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</si>
  <si>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</si>
  <si>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</si>
  <si>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</si>
  <si>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</si>
  <si>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</si>
  <si>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</si>
  <si>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</si>
  <si>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</si>
  <si>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</si>
  <si>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</si>
  <si>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</si>
  <si>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</si>
  <si>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</si>
  <si>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</si>
  <si>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</si>
  <si>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</si>
  <si>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</si>
  <si>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</si>
  <si>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</si>
  <si>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</si>
  <si>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</si>
  <si>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</si>
  <si>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</si>
  <si>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</si>
  <si>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</si>
  <si>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</si>
  <si>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</si>
  <si>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</si>
  <si>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</si>
  <si>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</si>
  <si>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</si>
  <si>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</si>
  <si>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</si>
  <si>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</si>
  <si>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</si>
  <si>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</si>
  <si>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</si>
  <si>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</si>
  <si>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</si>
  <si>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</si>
  <si>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</si>
  <si>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</si>
  <si>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</si>
  <si>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</si>
  <si>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</si>
  <si>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</si>
  <si>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</si>
  <si>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</si>
  <si>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</si>
  <si>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</si>
  <si>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</si>
  <si>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</si>
  <si>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</si>
  <si>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</si>
  <si>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</si>
  <si>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</si>
  <si>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</si>
  <si>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</si>
  <si>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</si>
  <si>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</si>
  <si>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</si>
  <si>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</si>
  <si>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</si>
  <si>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</si>
  <si>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</si>
  <si>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</si>
  <si>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</si>
  <si>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</si>
  <si>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</si>
  <si>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</si>
  <si>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</si>
  <si>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</si>
  <si>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</si>
  <si>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</si>
  <si>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</si>
  <si>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</si>
  <si>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</si>
  <si>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</si>
  <si>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</si>
  <si>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</si>
  <si>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</si>
  <si>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</si>
  <si>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</si>
  <si>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</si>
  <si>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</si>
  <si>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</si>
  <si>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</si>
  <si>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</si>
  <si>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</si>
  <si>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</si>
  <si>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</si>
  <si>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</si>
  <si>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</si>
  <si>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</si>
  <si>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</si>
  <si>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</si>
  <si>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</si>
  <si>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</si>
  <si>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</si>
  <si>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</si>
  <si>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</si>
  <si>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</si>
  <si>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</si>
  <si>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</si>
  <si>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</si>
  <si>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</si>
  <si>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</si>
  <si>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</si>
  <si>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</si>
  <si>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</si>
  <si>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</si>
  <si>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</si>
  <si>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</si>
  <si>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</si>
  <si>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</si>
  <si>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</si>
  <si>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</si>
  <si>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</si>
  <si>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</si>
  <si>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</si>
  <si>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</si>
  <si>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</si>
  <si>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</si>
  <si>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</si>
  <si>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</si>
  <si>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</si>
  <si>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</si>
  <si>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</si>
  <si>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</si>
  <si>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</si>
  <si>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</si>
  <si>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</si>
  <si>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</si>
  <si>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</si>
  <si>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</si>
  <si>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</si>
  <si>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</si>
  <si>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</si>
  <si>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</si>
  <si>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</si>
  <si>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</si>
  <si>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</si>
  <si>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</si>
  <si>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</si>
  <si>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</si>
  <si>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</si>
  <si>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</si>
  <si>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</si>
  <si>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</si>
  <si>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</si>
  <si>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</si>
  <si>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</si>
  <si>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</si>
  <si>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</si>
  <si>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</si>
  <si>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</si>
  <si>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</si>
  <si>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</si>
  <si>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</si>
  <si>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</si>
  <si>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</si>
  <si>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</si>
  <si>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</si>
  <si>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</si>
  <si>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</si>
  <si>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</si>
  <si>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</si>
  <si>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</si>
  <si>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</si>
  <si>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</si>
  <si>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</si>
  <si>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</si>
  <si>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</si>
  <si>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</si>
  <si>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</si>
  <si>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</si>
  <si>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</si>
  <si>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</si>
  <si>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</si>
  <si>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</si>
  <si>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</si>
  <si>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</si>
  <si>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</si>
  <si>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</si>
  <si>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</si>
  <si>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</si>
  <si>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</si>
  <si>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</si>
  <si>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</si>
  <si>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</si>
  <si>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</si>
  <si>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</si>
  <si>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</si>
  <si>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</si>
  <si>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</si>
  <si>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</si>
  <si>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</si>
  <si>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</si>
  <si>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</si>
  <si>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</si>
  <si>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</si>
  <si>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</si>
  <si>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</si>
  <si>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</si>
  <si>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</si>
  <si>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</si>
  <si>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</si>
  <si>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</si>
  <si>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</si>
  <si>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</si>
  <si>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</si>
  <si>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</si>
  <si>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</si>
  <si>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</si>
  <si>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</si>
  <si>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</si>
  <si>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</si>
  <si>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</si>
  <si>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</si>
  <si>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</si>
  <si>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</si>
  <si>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</si>
  <si>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</si>
  <si>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</si>
  <si>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</si>
  <si>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</si>
  <si>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</si>
  <si>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</si>
  <si>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</si>
  <si>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</si>
  <si>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</si>
  <si>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</si>
  <si>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</si>
  <si>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</si>
  <si>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</si>
  <si>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</si>
  <si>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</si>
  <si>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</si>
  <si>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</si>
  <si>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</si>
  <si>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</si>
  <si>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</si>
  <si>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</si>
  <si>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</si>
  <si>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</si>
  <si>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</si>
  <si>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</si>
  <si>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</si>
  <si>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</si>
  <si>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</si>
  <si>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</si>
  <si>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</si>
  <si>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</si>
  <si>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</si>
  <si>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</si>
  <si>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</si>
  <si>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</si>
  <si>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</si>
  <si>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</si>
  <si>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</si>
  <si>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</si>
  <si>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</si>
  <si>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</si>
  <si>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</si>
  <si>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</si>
  <si>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</si>
  <si>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</si>
  <si>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</si>
  <si>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</si>
  <si>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</si>
  <si>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</si>
  <si>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</si>
  <si>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</si>
  <si>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</si>
  <si>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</si>
  <si>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</si>
  <si>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</si>
  <si>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</si>
  <si>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</si>
  <si>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</si>
  <si>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</si>
  <si>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</si>
  <si>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</si>
  <si>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</si>
  <si>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</si>
  <si>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</si>
  <si>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</si>
  <si>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</si>
  <si>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</si>
  <si>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</si>
  <si>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</si>
  <si>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</si>
  <si>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</si>
  <si>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</si>
  <si>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</si>
  <si>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</si>
  <si>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</si>
  <si>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</si>
  <si>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</si>
  <si>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</si>
  <si>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</si>
  <si>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</si>
  <si>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</si>
  <si>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</si>
  <si>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</si>
  <si>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</si>
  <si>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</si>
  <si>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</si>
  <si>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</si>
  <si>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</si>
  <si>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</si>
  <si>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</si>
  <si>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</si>
  <si>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</si>
  <si>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</si>
  <si>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</si>
  <si>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</si>
  <si>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</si>
  <si>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</si>
  <si>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</si>
  <si>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</si>
  <si>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</si>
  <si>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</si>
  <si>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</si>
  <si>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</si>
  <si>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</si>
  <si>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</si>
  <si>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</si>
  <si>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</si>
  <si>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</si>
  <si>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</si>
  <si>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</si>
  <si>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</si>
  <si>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</si>
  <si>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</si>
  <si>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</si>
  <si>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</si>
  <si>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</si>
  <si>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</si>
  <si>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</si>
  <si>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</si>
  <si>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</si>
  <si>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</si>
  <si>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</si>
  <si>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</si>
  <si>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</si>
  <si>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</si>
  <si>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</si>
  <si>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</si>
  <si>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</si>
  <si>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</si>
  <si>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</si>
  <si>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</si>
  <si>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</si>
  <si>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</si>
  <si>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</si>
  <si>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</si>
  <si>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</si>
  <si>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</si>
  <si>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</si>
  <si>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</si>
  <si>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</si>
  <si>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</si>
  <si>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</si>
  <si>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</si>
  <si>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</si>
  <si>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</si>
  <si>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</si>
  <si>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</si>
  <si>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</si>
  <si>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</si>
  <si>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</si>
  <si>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</si>
  <si>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</si>
  <si>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</si>
  <si>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</si>
  <si>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</si>
  <si>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</si>
  <si>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</si>
  <si>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</si>
  <si>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</si>
  <si>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</si>
  <si>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</si>
  <si>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</si>
  <si>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</si>
  <si>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</si>
  <si>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</si>
  <si>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</si>
  <si>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</si>
  <si>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</si>
  <si>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</si>
  <si>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</si>
  <si>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</si>
  <si>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</si>
  <si>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</si>
  <si>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</si>
  <si>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</si>
  <si>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</si>
  <si>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</si>
  <si>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</si>
  <si>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</si>
  <si>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</si>
  <si>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</si>
  <si>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</si>
  <si>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</si>
  <si>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</si>
  <si>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</si>
  <si>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</si>
  <si>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</si>
  <si>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</si>
  <si>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</si>
  <si>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</si>
  <si>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</si>
  <si>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</si>
  <si>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</si>
  <si>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</si>
  <si>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</si>
  <si>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</si>
  <si>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</si>
  <si>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</si>
  <si>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</si>
  <si>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</si>
  <si>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</si>
  <si>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</si>
  <si>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</si>
  <si>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</si>
  <si>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</si>
  <si>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</si>
  <si>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</si>
  <si>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</si>
  <si>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</si>
  <si>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</si>
  <si>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</si>
  <si>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</si>
  <si>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</si>
  <si>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</si>
  <si>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</si>
  <si>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</si>
  <si>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</si>
  <si>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</si>
  <si>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</si>
  <si>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</si>
  <si>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</si>
  <si>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</si>
  <si>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</si>
  <si>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</si>
  <si>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</si>
  <si>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</si>
  <si>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</si>
  <si>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</si>
  <si>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</si>
  <si>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</si>
  <si>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</si>
  <si>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</si>
  <si>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</si>
  <si>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</si>
  <si>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</si>
  <si>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</si>
  <si>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</si>
  <si>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</si>
  <si>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</si>
  <si>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</si>
  <si>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</si>
  <si>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</si>
  <si>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</si>
  <si>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</si>
  <si>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</si>
  <si>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</si>
  <si>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</si>
  <si>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</si>
  <si>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</si>
  <si>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</si>
  <si>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</si>
  <si>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</si>
  <si>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</si>
  <si>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</si>
  <si>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</si>
  <si>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</si>
  <si>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</si>
  <si>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</si>
  <si>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</si>
  <si>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</si>
  <si>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</si>
  <si>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</si>
  <si>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</si>
  <si>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</si>
  <si>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</si>
  <si>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</si>
  <si>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</si>
  <si>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</si>
  <si>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</si>
  <si>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</si>
  <si>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</si>
  <si>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</si>
  <si>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</si>
  <si>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</si>
  <si>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</si>
  <si>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</si>
  <si>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</si>
  <si>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</si>
  <si>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</si>
  <si>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</si>
  <si>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</si>
  <si>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</si>
  <si>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</si>
  <si>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</si>
  <si>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</si>
  <si>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</si>
  <si>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</si>
  <si>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</si>
  <si>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</si>
  <si>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</si>
  <si>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</si>
  <si>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</si>
  <si>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</si>
  <si>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</si>
  <si>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</si>
  <si>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</si>
  <si>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</si>
  <si>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</si>
  <si>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</si>
  <si>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</si>
  <si>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</si>
  <si>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</si>
  <si>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</si>
  <si>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</si>
  <si>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</si>
  <si>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</si>
  <si>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</si>
  <si>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</si>
  <si>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</si>
  <si>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</si>
  <si>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</si>
  <si>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</si>
  <si>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</si>
  <si>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</si>
  <si>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</si>
  <si>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</si>
  <si>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</si>
  <si>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</si>
  <si>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</si>
  <si>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</si>
  <si>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</si>
  <si>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</si>
  <si>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</si>
  <si>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</si>
  <si>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</si>
  <si>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</si>
  <si>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</si>
  <si>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</si>
  <si>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</si>
  <si>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</si>
  <si>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</si>
  <si>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</si>
  <si>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</si>
  <si>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</si>
  <si>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</si>
  <si>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</si>
  <si>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</si>
  <si>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</si>
  <si>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</si>
  <si>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</si>
  <si>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</si>
  <si>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</si>
  <si>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</si>
  <si>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</si>
  <si>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</si>
  <si>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</si>
  <si>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</si>
  <si>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</si>
  <si>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</si>
  <si>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</si>
  <si>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</si>
  <si>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</si>
  <si>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</si>
  <si>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</si>
  <si>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</si>
  <si>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</si>
  <si>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</si>
  <si>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</si>
  <si>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</si>
  <si>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</si>
  <si>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</si>
  <si>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</si>
  <si>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</si>
  <si>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</si>
  <si>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</si>
  <si>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</si>
  <si>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</si>
  <si>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</si>
  <si>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</si>
  <si>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</si>
  <si>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</si>
  <si>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</si>
  <si>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</si>
  <si>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</si>
  <si>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</si>
  <si>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</si>
  <si>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</si>
  <si>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</si>
  <si>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</si>
  <si>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</si>
  <si>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</si>
  <si>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</si>
  <si>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</si>
  <si>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</si>
  <si>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</si>
  <si>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</si>
  <si>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</si>
  <si>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</si>
  <si>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</si>
  <si>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</si>
  <si>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</si>
  <si>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</si>
  <si>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</si>
  <si>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</si>
  <si>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</si>
  <si>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</si>
  <si>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</si>
  <si>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</si>
  <si>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</si>
  <si>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</si>
  <si>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</si>
  <si>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</si>
  <si>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</si>
  <si>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</si>
  <si>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</si>
  <si>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</si>
  <si>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</si>
  <si>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</si>
  <si>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</si>
  <si>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</si>
  <si>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</si>
  <si>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</si>
  <si>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</si>
  <si>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</si>
  <si>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</si>
  <si>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</si>
  <si>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</si>
  <si>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</si>
  <si>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</si>
  <si>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</si>
  <si>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</si>
  <si>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</si>
  <si>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</si>
  <si>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</si>
  <si>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</si>
  <si>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</si>
  <si>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</si>
  <si>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</si>
  <si>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</si>
  <si>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</si>
  <si>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</si>
  <si>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</si>
  <si>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</si>
  <si>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</si>
  <si>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</si>
  <si>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</si>
  <si>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</si>
  <si>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</si>
  <si>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</si>
  <si>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</si>
  <si>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</si>
  <si>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</si>
  <si>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</si>
  <si>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</si>
  <si>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</si>
  <si>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</si>
  <si>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</si>
  <si>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</si>
  <si>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</si>
  <si>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</si>
  <si>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</si>
  <si>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</si>
  <si>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</si>
  <si>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</si>
  <si>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</si>
  <si>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</si>
  <si>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</si>
  <si>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</si>
  <si>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</si>
  <si>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</si>
  <si>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</si>
  <si>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</si>
  <si>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</si>
  <si>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</si>
  <si>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</si>
  <si>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</si>
  <si>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</si>
  <si>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</si>
  <si>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</si>
  <si>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</si>
  <si>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</si>
  <si>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</si>
  <si>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</si>
  <si>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</si>
  <si>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</si>
  <si>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</si>
  <si>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</si>
  <si>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</si>
  <si>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</si>
  <si>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</si>
  <si>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</si>
  <si>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</si>
  <si>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</si>
  <si>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</si>
  <si>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</si>
  <si>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</si>
  <si>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</si>
  <si>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</si>
  <si>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</si>
  <si>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</si>
  <si>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</si>
  <si>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</si>
  <si>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</si>
  <si>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</si>
  <si>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</si>
  <si>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</si>
  <si>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</si>
  <si>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</si>
  <si>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</si>
  <si>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</si>
  <si>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</si>
  <si>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</si>
  <si>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</si>
  <si>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</si>
  <si>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</si>
  <si>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</si>
  <si>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</si>
  <si>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</si>
  <si>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</si>
  <si>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</si>
  <si>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</si>
  <si>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</si>
  <si>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</si>
  <si>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</si>
  <si>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</si>
  <si>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</si>
  <si>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</si>
  <si>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</si>
  <si>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</si>
  <si>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</si>
  <si>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</si>
  <si>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</si>
  <si>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</si>
  <si>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</si>
  <si>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</si>
  <si>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</si>
  <si>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</si>
  <si>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</si>
  <si>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</si>
  <si>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</si>
  <si>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</si>
  <si>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</si>
  <si>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</si>
  <si>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</si>
  <si>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</si>
  <si>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</si>
  <si>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</si>
  <si>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</si>
  <si>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</si>
  <si>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</si>
  <si>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</si>
  <si>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</si>
  <si>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</si>
  <si>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</si>
  <si>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</si>
  <si>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</si>
  <si>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</si>
  <si>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</si>
  <si>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</si>
  <si>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</si>
  <si>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</si>
  <si>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</si>
  <si>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</si>
  <si>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</si>
  <si>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</si>
  <si>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</si>
  <si>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</si>
  <si>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</si>
  <si>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</si>
  <si>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</si>
  <si>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</si>
  <si>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</si>
  <si>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</si>
  <si>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</si>
  <si>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</si>
  <si>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</si>
  <si>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</si>
  <si>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</si>
  <si>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</si>
  <si>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</si>
  <si>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</si>
  <si>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</si>
  <si>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</si>
  <si>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</si>
  <si>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</si>
  <si>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</si>
  <si>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</si>
  <si>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</si>
  <si>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</si>
  <si>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</si>
  <si>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</si>
  <si>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</si>
  <si>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</si>
  <si>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</si>
  <si>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</si>
  <si>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</si>
  <si>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</si>
  <si>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</si>
  <si>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</si>
  <si>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</si>
  <si>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</si>
  <si>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</si>
  <si>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</si>
  <si>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</si>
  <si>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</si>
  <si>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</si>
  <si>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</si>
  <si>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</si>
  <si>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</si>
  <si>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</si>
  <si>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</si>
  <si>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</si>
  <si>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</si>
  <si>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</si>
  <si>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</si>
  <si>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</si>
  <si>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</si>
  <si>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</si>
  <si>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</si>
  <si>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</si>
  <si>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</si>
  <si>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</si>
  <si>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</si>
  <si>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</si>
  <si>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</si>
  <si>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</si>
  <si>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</si>
  <si>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</si>
  <si>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</si>
  <si>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</si>
  <si>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</si>
  <si>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</si>
  <si>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</si>
  <si>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</si>
  <si>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</si>
  <si>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</si>
  <si>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</si>
  <si>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</si>
  <si>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</si>
  <si>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</si>
  <si>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</si>
  <si>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</si>
  <si>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</si>
  <si>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</si>
  <si>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</si>
  <si>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</si>
  <si>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</si>
  <si>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</si>
  <si>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</si>
  <si>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</si>
  <si>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</si>
  <si>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</si>
  <si>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</si>
  <si>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</si>
  <si>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</si>
  <si>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</si>
  <si>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</si>
  <si>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</si>
  <si>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</si>
  <si>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</si>
  <si>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</si>
  <si>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</si>
  <si>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</si>
  <si>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</si>
  <si>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</si>
  <si>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</si>
  <si>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</si>
  <si>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</si>
  <si>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</si>
  <si>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</si>
  <si>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</si>
  <si>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</si>
  <si>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</si>
  <si>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</si>
  <si>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</si>
  <si>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</si>
  <si>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</si>
  <si>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</si>
  <si>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</si>
  <si>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</si>
  <si>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</si>
  <si>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</si>
  <si>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</si>
  <si>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</si>
  <si>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</si>
  <si>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</si>
  <si>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</si>
  <si>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</si>
  <si>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</si>
  <si>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</si>
  <si>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</si>
  <si>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</si>
  <si>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</si>
  <si>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</si>
  <si>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</si>
  <si>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</si>
  <si>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</si>
  <si>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</si>
  <si>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</si>
  <si>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</si>
  <si>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</si>
  <si>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</si>
  <si>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</si>
  <si>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</si>
  <si>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</si>
  <si>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</si>
  <si>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</si>
  <si>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</si>
  <si>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</si>
  <si>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</si>
  <si>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</si>
  <si>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</si>
  <si>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</si>
  <si>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</si>
  <si>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</si>
  <si>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</si>
  <si>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</si>
  <si>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</si>
  <si>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</si>
  <si>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</si>
  <si>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</si>
  <si>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</si>
  <si>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</si>
  <si>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</si>
  <si>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</si>
  <si>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</si>
  <si>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</si>
  <si>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</si>
  <si>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</si>
  <si>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</si>
  <si>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</si>
  <si>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</si>
  <si>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</si>
  <si>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</si>
  <si>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</si>
  <si>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</si>
  <si>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</si>
  <si>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</si>
  <si>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</si>
  <si>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</si>
  <si>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</si>
  <si>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</si>
  <si>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</si>
  <si>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</si>
  <si>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</si>
  <si>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</si>
  <si>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</si>
  <si>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</si>
  <si>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</si>
  <si>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</si>
  <si>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</si>
  <si>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</si>
  <si>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</si>
  <si>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</si>
  <si>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</si>
  <si>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</si>
  <si>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</si>
  <si>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</si>
  <si>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</si>
  <si>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</si>
  <si>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</si>
  <si>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</si>
  <si>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</si>
  <si>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</si>
  <si>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</si>
  <si>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</si>
  <si>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</si>
  <si>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</si>
  <si>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</si>
  <si>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</si>
  <si>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</si>
  <si>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</si>
  <si>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</si>
  <si>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</si>
  <si>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</si>
  <si>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</si>
  <si>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</si>
  <si>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</si>
  <si>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</si>
  <si>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</si>
  <si>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</si>
  <si>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</si>
  <si>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</si>
  <si>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</si>
  <si>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</si>
  <si>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</si>
  <si>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</si>
  <si>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</si>
  <si>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</si>
  <si>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</si>
  <si>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</si>
  <si>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</si>
  <si>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</si>
  <si>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</si>
  <si>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</si>
  <si>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</si>
  <si>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</si>
  <si>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</si>
  <si>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</si>
  <si>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</si>
  <si>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</si>
  <si>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</si>
  <si>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</si>
  <si>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</si>
  <si>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</si>
  <si>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</si>
  <si>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</si>
  <si>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</si>
  <si>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</si>
  <si>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</si>
  <si>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</si>
  <si>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</si>
  <si>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</si>
  <si>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</si>
  <si>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</si>
  <si>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</si>
  <si>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</si>
  <si>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</si>
  <si>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</si>
  <si>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</si>
  <si>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</si>
  <si>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</si>
  <si>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</si>
  <si>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</si>
  <si>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</si>
  <si>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</si>
  <si>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</si>
  <si>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</si>
  <si>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</si>
  <si>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</si>
  <si>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</si>
  <si>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</si>
  <si>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</si>
  <si>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</si>
  <si>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</si>
  <si>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</si>
  <si>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</si>
  <si>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</si>
  <si>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</si>
  <si>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</si>
  <si>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</si>
  <si>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</si>
  <si>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</si>
  <si>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</si>
  <si>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</si>
  <si>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</si>
  <si>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</si>
  <si>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</si>
  <si>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</si>
  <si>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</si>
  <si>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</si>
  <si>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</si>
  <si>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</si>
  <si>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</si>
  <si>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</si>
  <si>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</si>
  <si>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</si>
  <si>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</si>
  <si>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</si>
  <si>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</si>
  <si>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</si>
  <si>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</si>
  <si>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</si>
  <si>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</si>
  <si>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</si>
  <si>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</si>
  <si>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</si>
  <si>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</si>
  <si>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</si>
  <si>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</si>
  <si>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</si>
  <si>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</si>
  <si>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</si>
  <si>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</si>
  <si>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</si>
  <si>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</si>
  <si>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</si>
  <si>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</si>
  <si>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</si>
  <si>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</si>
  <si>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</si>
  <si>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</si>
  <si>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</si>
  <si>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</si>
  <si>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</si>
  <si>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</si>
  <si>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</si>
  <si>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</si>
  <si>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</si>
  <si>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</si>
  <si>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</si>
  <si>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</si>
  <si>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</si>
  <si>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</si>
  <si>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</si>
  <si>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</si>
  <si>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</si>
  <si>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</si>
  <si>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</si>
  <si>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</si>
  <si>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</si>
  <si>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</si>
  <si>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</si>
  <si>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</si>
  <si>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</si>
  <si>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</si>
  <si>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</si>
  <si>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</si>
  <si>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</si>
  <si>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</si>
  <si>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</si>
  <si>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</si>
  <si>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</si>
  <si>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</si>
  <si>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</si>
  <si>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</si>
  <si>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</si>
  <si>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</si>
  <si>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</si>
  <si>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</si>
  <si>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</si>
  <si>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</si>
  <si>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</si>
  <si>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</si>
  <si>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</si>
  <si>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</si>
  <si>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</si>
  <si>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</si>
  <si>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</si>
  <si>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</si>
  <si>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</si>
  <si>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</si>
  <si>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</si>
  <si>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</si>
  <si>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</si>
  <si>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</si>
  <si>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</si>
  <si>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</si>
  <si>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</si>
  <si>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</si>
  <si>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</si>
  <si>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</si>
  <si>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</si>
  <si>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</si>
  <si>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</si>
  <si>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</si>
  <si>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</si>
  <si>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</si>
  <si>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</si>
  <si>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</si>
  <si>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</si>
  <si>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</si>
  <si>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</si>
  <si>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</si>
  <si>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</si>
  <si>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</si>
  <si>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</si>
  <si>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</si>
  <si>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</si>
  <si>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</si>
  <si>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</si>
  <si>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</si>
  <si>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</si>
  <si>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</si>
  <si>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</si>
  <si>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</si>
  <si>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</si>
  <si>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</si>
  <si>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</si>
  <si>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</si>
  <si>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</si>
  <si>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</si>
  <si>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</si>
  <si>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</si>
  <si>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</si>
  <si>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</si>
  <si>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</si>
  <si>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</si>
  <si>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</si>
  <si>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</si>
  <si>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</si>
  <si>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</si>
  <si>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</si>
  <si>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</si>
  <si>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</si>
  <si>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</si>
  <si>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</si>
  <si>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</si>
  <si>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</si>
  <si>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</si>
  <si>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</si>
  <si>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</si>
  <si>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</si>
  <si>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</si>
  <si>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</si>
  <si>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</si>
  <si>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</si>
  <si>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</si>
  <si>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</si>
  <si>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</si>
  <si>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</si>
  <si>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</si>
  <si>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</si>
  <si>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</si>
  <si>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</si>
  <si>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</si>
  <si>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</si>
  <si>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</si>
  <si>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</si>
  <si>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</si>
  <si>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</si>
  <si>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</si>
  <si>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</si>
  <si>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</si>
  <si>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</si>
  <si>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</si>
  <si>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</si>
  <si>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</si>
  <si>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</si>
  <si>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</si>
  <si>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</si>
  <si>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</si>
  <si>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</si>
  <si>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</si>
  <si>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</si>
  <si>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</si>
  <si>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</si>
  <si>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</si>
  <si>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</si>
  <si>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</si>
  <si>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</si>
  <si>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</si>
  <si>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</si>
  <si>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</si>
  <si>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</si>
  <si>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</si>
  <si>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</si>
  <si>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</si>
  <si>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</si>
  <si>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</si>
  <si>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</si>
  <si>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</si>
  <si>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</si>
  <si>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</si>
  <si>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</si>
  <si>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</si>
  <si>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</si>
  <si>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</si>
  <si>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</si>
  <si>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</si>
  <si>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</si>
  <si>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</si>
  <si>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</si>
  <si>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</si>
  <si>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</si>
  <si>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</si>
  <si>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</si>
  <si>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</si>
  <si>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</si>
  <si>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</si>
  <si>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</si>
  <si>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</si>
  <si>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</si>
  <si>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</si>
  <si>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</si>
  <si>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</si>
  <si>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</si>
  <si>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</si>
  <si>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</si>
  <si>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</si>
  <si>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</si>
  <si>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</si>
  <si>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</si>
  <si>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</si>
  <si>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</si>
  <si>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</si>
  <si>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</si>
  <si>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</si>
  <si>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</si>
  <si>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</si>
  <si>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</si>
  <si>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</si>
  <si>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</si>
  <si>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</si>
  <si>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</si>
  <si>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</si>
  <si>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</si>
  <si>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</si>
  <si>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</si>
  <si>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</si>
  <si>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</si>
  <si>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</si>
  <si>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</si>
  <si>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</si>
  <si>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</si>
  <si>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</si>
  <si>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</si>
  <si>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</si>
  <si>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</si>
  <si>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</si>
  <si>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</si>
  <si>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</si>
  <si>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</si>
  <si>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</si>
  <si>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</si>
  <si>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</si>
  <si>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</si>
  <si>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</si>
  <si>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</si>
  <si>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</si>
  <si>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</si>
  <si>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</si>
  <si>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</si>
  <si>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</si>
  <si>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</si>
  <si>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</si>
  <si>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</si>
  <si>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</si>
  <si>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</si>
  <si>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</si>
  <si>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</si>
  <si>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</si>
  <si>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</si>
  <si>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</si>
  <si>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</si>
  <si>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</si>
  <si>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</si>
  <si>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</si>
  <si>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</si>
  <si>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</si>
  <si>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</si>
  <si>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</si>
  <si>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</si>
  <si>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</si>
  <si>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</si>
  <si>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</si>
  <si>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</si>
  <si>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</si>
  <si>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</si>
  <si>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</si>
  <si>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</si>
  <si>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</si>
  <si>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</si>
  <si>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</si>
  <si>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</si>
  <si>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</si>
  <si>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</si>
  <si>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</si>
  <si>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</si>
  <si>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</si>
  <si>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</si>
  <si>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</si>
  <si>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</si>
  <si>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</si>
  <si>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</si>
  <si>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</si>
  <si>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</si>
  <si>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</si>
  <si>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</si>
  <si>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</si>
  <si>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</si>
  <si>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</si>
  <si>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</si>
  <si>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</si>
  <si>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</si>
  <si>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</si>
  <si>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</si>
  <si>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</si>
  <si>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</si>
  <si>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</si>
  <si>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</si>
  <si>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</si>
  <si>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</si>
  <si>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</si>
  <si>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</si>
  <si>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</si>
  <si>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</si>
  <si>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</si>
  <si>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</si>
  <si>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</si>
  <si>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</si>
  <si>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</si>
  <si>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</si>
  <si>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</si>
  <si>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</si>
  <si>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</si>
  <si>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</si>
  <si>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</si>
  <si>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</si>
  <si>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</si>
  <si>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</si>
  <si>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</si>
  <si>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</si>
  <si>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</si>
  <si>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</si>
  <si>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</si>
  <si>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</si>
  <si>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</si>
  <si>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</si>
  <si>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</si>
  <si>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</si>
  <si>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</si>
  <si>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</si>
  <si>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</si>
  <si>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</si>
  <si>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</si>
  <si>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</si>
  <si>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</si>
  <si>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</si>
  <si>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</si>
  <si>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</si>
  <si>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</si>
  <si>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</si>
  <si>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</si>
  <si>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</si>
  <si>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</si>
  <si>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</si>
  <si>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</si>
  <si>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</si>
  <si>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</si>
  <si>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</si>
  <si>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</si>
  <si>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</si>
  <si>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</si>
  <si>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</si>
  <si>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</si>
  <si>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</si>
  <si>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</si>
  <si>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</si>
  <si>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</si>
  <si>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</si>
  <si>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</si>
  <si>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</si>
  <si>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</si>
  <si>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</si>
  <si>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</si>
  <si>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</si>
  <si>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</si>
  <si>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</si>
  <si>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</si>
  <si>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</si>
  <si>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</si>
  <si>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</si>
  <si>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</si>
  <si>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</si>
  <si>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</si>
  <si>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</si>
  <si>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</si>
  <si>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</si>
  <si>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</si>
  <si>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</si>
  <si>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</si>
  <si>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</si>
  <si>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</si>
  <si>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</si>
  <si>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</si>
  <si>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</si>
  <si>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</si>
  <si>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</si>
  <si>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</si>
  <si>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</si>
  <si>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</si>
  <si>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</si>
  <si>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</si>
  <si>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</si>
  <si>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</si>
  <si>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</si>
  <si>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</si>
  <si>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</si>
  <si>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</si>
  <si>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</si>
  <si>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</si>
  <si>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</si>
  <si>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</si>
  <si>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</si>
  <si>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</si>
  <si>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</si>
  <si>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</si>
  <si>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</si>
  <si>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</si>
  <si>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</si>
  <si>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</si>
  <si>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</si>
  <si>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</si>
  <si>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</si>
  <si>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</si>
  <si>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</si>
  <si>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</si>
  <si>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</si>
  <si>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</si>
  <si>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</si>
  <si>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</si>
  <si>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</si>
  <si>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</si>
  <si>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</si>
  <si>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</si>
  <si>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</si>
  <si>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</si>
  <si>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</si>
  <si>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</si>
  <si>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</si>
  <si>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</si>
  <si>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</si>
  <si>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</si>
  <si>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</si>
  <si>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</si>
  <si>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</si>
  <si>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</si>
  <si>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</si>
  <si>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</si>
  <si>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</si>
  <si>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</si>
  <si>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</si>
  <si>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</si>
  <si>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</si>
  <si>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</si>
  <si>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</si>
  <si>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</si>
  <si>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</si>
  <si>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</si>
  <si>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</si>
  <si>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</si>
  <si>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</si>
  <si>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</si>
  <si>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</si>
  <si>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</si>
  <si>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</si>
  <si>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</si>
  <si>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</si>
  <si>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</si>
  <si>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</si>
  <si>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</si>
  <si>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</si>
  <si>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</si>
  <si>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</si>
  <si>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</si>
  <si>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</si>
  <si>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</si>
  <si>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</si>
  <si>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</si>
  <si>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</si>
  <si>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</si>
  <si>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</si>
  <si>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</si>
  <si>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</si>
  <si>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</si>
  <si>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</si>
  <si>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</si>
  <si>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</si>
  <si>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</si>
  <si>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</si>
  <si>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</si>
  <si>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</si>
  <si>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</si>
  <si>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</si>
  <si>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</si>
  <si>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</si>
  <si>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</si>
  <si>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</si>
  <si>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</si>
  <si>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</si>
  <si>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</si>
  <si>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</si>
  <si>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</si>
  <si>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</si>
  <si>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</si>
  <si>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</si>
  <si>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</si>
  <si>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</si>
  <si>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</si>
  <si>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</si>
  <si>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</si>
  <si>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</si>
  <si>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</si>
  <si>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</si>
  <si>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</si>
  <si>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</si>
  <si>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</si>
  <si>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</si>
  <si>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</si>
  <si>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</si>
  <si>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</si>
  <si>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</si>
  <si>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</si>
  <si>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</si>
  <si>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</si>
  <si>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</si>
  <si>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</si>
  <si>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</si>
  <si>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</si>
  <si>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</si>
  <si>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</si>
  <si>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</si>
  <si>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</si>
  <si>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</si>
  <si>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</si>
  <si>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</si>
  <si>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</si>
  <si>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</si>
  <si>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</si>
  <si>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</si>
  <si>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</si>
  <si>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</si>
  <si>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</si>
  <si>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</si>
  <si>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</si>
  <si>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</si>
  <si>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</si>
  <si>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</si>
  <si>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</si>
  <si>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</si>
  <si>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</si>
  <si>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</si>
  <si>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</si>
  <si>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</si>
  <si>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</si>
  <si>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</si>
  <si>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</si>
  <si>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</si>
  <si>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</si>
  <si>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</si>
  <si>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</si>
  <si>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</si>
  <si>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</si>
  <si>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</si>
  <si>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</si>
  <si>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</si>
  <si>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</si>
  <si>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</si>
  <si>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</si>
  <si>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</si>
  <si>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</si>
  <si>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</si>
  <si>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</si>
  <si>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</si>
  <si>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</si>
  <si>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</si>
  <si>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</si>
  <si>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</si>
  <si>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</si>
  <si>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</si>
  <si>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</si>
  <si>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</si>
  <si>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</si>
  <si>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</si>
  <si>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</si>
  <si>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</si>
  <si>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</si>
  <si>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</si>
  <si>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</si>
  <si>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</si>
  <si>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</si>
  <si>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</si>
  <si>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</si>
  <si>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</si>
  <si>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</si>
  <si>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</si>
  <si>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</si>
  <si>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</si>
  <si>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</si>
  <si>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</si>
  <si>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</si>
  <si>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</si>
  <si>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</si>
  <si>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</si>
  <si>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</si>
  <si>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</si>
  <si>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</si>
  <si>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</si>
  <si>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</si>
  <si>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</si>
  <si>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</si>
  <si>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</si>
  <si>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</si>
  <si>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</si>
  <si>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</si>
  <si>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</si>
  <si>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</si>
  <si>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</si>
  <si>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</si>
  <si>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</si>
  <si>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</si>
  <si>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</si>
  <si>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</si>
  <si>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</si>
  <si>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</si>
  <si>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</si>
  <si>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</si>
  <si>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</si>
  <si>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</si>
  <si>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</si>
  <si>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</si>
  <si>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</si>
  <si>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</si>
  <si>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</si>
  <si>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</si>
  <si>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</si>
  <si>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</si>
  <si>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</si>
  <si>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</si>
  <si>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</si>
  <si>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</si>
  <si>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</si>
  <si>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</si>
  <si>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</si>
  <si>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</si>
  <si>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</si>
  <si>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</si>
  <si>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</si>
  <si>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</si>
  <si>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</si>
  <si>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</si>
  <si>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</si>
  <si>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</si>
  <si>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</si>
  <si>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</si>
  <si>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</si>
  <si>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</si>
  <si>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</si>
  <si>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</si>
  <si>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</si>
  <si>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</si>
  <si>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</si>
  <si>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</si>
  <si>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</si>
  <si>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</si>
  <si>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</si>
  <si>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</si>
  <si>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</si>
  <si>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</si>
  <si>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</si>
  <si>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</si>
  <si>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</si>
  <si>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</si>
  <si>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</si>
  <si>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</si>
  <si>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</si>
  <si>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</si>
  <si>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</si>
  <si>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</si>
  <si>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</si>
  <si>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</si>
  <si>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</si>
  <si>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</si>
  <si>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</si>
  <si>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</si>
  <si>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</si>
  <si>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</si>
  <si>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</si>
  <si>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</si>
  <si>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</si>
  <si>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</si>
  <si>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</si>
  <si>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</si>
  <si>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</si>
  <si>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</si>
  <si>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</si>
  <si>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</si>
  <si>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</si>
  <si>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</si>
  <si>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</si>
  <si>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</si>
  <si>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</si>
  <si>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</si>
  <si>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</si>
  <si>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</si>
  <si>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</si>
  <si>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</si>
  <si>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</si>
  <si>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</si>
  <si>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</si>
  <si>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</si>
  <si>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</si>
  <si>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</si>
  <si>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</si>
  <si>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</si>
  <si>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</si>
  <si>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</si>
  <si>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</si>
  <si>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</si>
  <si>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</si>
  <si>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</si>
  <si>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</si>
  <si>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</si>
  <si>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</si>
  <si>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</si>
  <si>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</si>
  <si>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</si>
  <si>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</si>
  <si>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</si>
  <si>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</si>
  <si>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</si>
  <si>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</si>
  <si>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</si>
  <si>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</si>
  <si>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</si>
  <si>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</si>
  <si>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</si>
  <si>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</si>
  <si>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</si>
  <si>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</si>
  <si>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</si>
  <si>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</si>
  <si>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</si>
  <si>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</si>
  <si>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</si>
  <si>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</si>
  <si>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</si>
  <si>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</si>
  <si>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</si>
  <si>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</si>
  <si>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</si>
  <si>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</si>
  <si>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</si>
  <si>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</si>
  <si>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</si>
  <si>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</si>
  <si>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</si>
  <si>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</si>
  <si>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</si>
  <si>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</si>
  <si>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</si>
  <si>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</si>
  <si>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</si>
  <si>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</si>
  <si>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</si>
  <si>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</si>
  <si>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</si>
  <si>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</si>
  <si>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</si>
  <si>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</si>
  <si>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</si>
  <si>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</si>
  <si>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</si>
  <si>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</si>
  <si>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</si>
  <si>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</si>
  <si>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</si>
  <si>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</si>
  <si>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</si>
  <si>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</si>
  <si>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</si>
  <si>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</si>
  <si>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</si>
  <si>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</si>
  <si>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</si>
  <si>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</si>
  <si>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</si>
  <si>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</si>
  <si>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</si>
  <si>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</si>
  <si>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</si>
  <si>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</si>
  <si>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</si>
  <si>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</si>
  <si>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</si>
  <si>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</si>
  <si>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</si>
  <si>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</si>
  <si>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</si>
  <si>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</si>
  <si>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</si>
  <si>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</si>
  <si>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</si>
  <si>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</si>
  <si>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</si>
  <si>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</si>
  <si>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</si>
  <si>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</si>
  <si>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</si>
  <si>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</si>
  <si>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</si>
  <si>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</si>
  <si>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</si>
  <si>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</si>
  <si>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</si>
  <si>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</si>
  <si>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</si>
  <si>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</si>
  <si>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</si>
  <si>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</si>
  <si>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</si>
  <si>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</si>
  <si>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</si>
  <si>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</si>
  <si>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</si>
  <si>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</si>
  <si>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</si>
  <si>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</si>
  <si>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</si>
  <si>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</si>
  <si>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</si>
  <si>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</si>
  <si>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</si>
  <si>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</si>
  <si>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</si>
  <si>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</si>
  <si>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</si>
  <si>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</si>
  <si>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</si>
  <si>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</si>
  <si>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</si>
  <si>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</si>
  <si>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</si>
  <si>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</si>
  <si>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</si>
  <si>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</si>
  <si>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</si>
  <si>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</si>
  <si>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</si>
  <si>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</si>
  <si>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</si>
  <si>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</si>
  <si>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</si>
  <si>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</si>
  <si>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</si>
  <si>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</si>
  <si>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</si>
  <si>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</si>
  <si>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</si>
  <si>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</si>
  <si>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</si>
  <si>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</si>
  <si>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</si>
  <si>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</si>
  <si>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</si>
  <si>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</si>
  <si>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</si>
  <si>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</si>
  <si>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</si>
  <si>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</si>
  <si>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</si>
  <si>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</si>
  <si>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</si>
  <si>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</si>
  <si>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</si>
  <si>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</si>
  <si>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</si>
  <si>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</si>
  <si>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</si>
  <si>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</si>
  <si>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</si>
  <si>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</si>
  <si>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</si>
  <si>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</si>
  <si>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</si>
  <si>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</si>
  <si>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</si>
  <si>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</si>
  <si>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</si>
  <si>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</si>
  <si>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</si>
  <si>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</si>
  <si>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</si>
  <si>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</si>
  <si>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</si>
  <si>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</si>
  <si>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</si>
  <si>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</si>
  <si>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</si>
  <si>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</si>
  <si>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</si>
  <si>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</si>
  <si>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</si>
  <si>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</si>
  <si>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</si>
  <si>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</si>
  <si>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</si>
  <si>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</si>
  <si>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</si>
  <si>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</si>
  <si>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</si>
  <si>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</si>
  <si>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</si>
  <si>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</si>
  <si>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</si>
  <si>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</si>
  <si>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</si>
  <si>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</si>
  <si>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</si>
  <si>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</si>
  <si>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</si>
  <si>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</si>
  <si>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</si>
  <si>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</si>
  <si>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</si>
  <si>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</si>
  <si>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</si>
  <si>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</si>
  <si>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</si>
  <si>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</si>
  <si>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</si>
  <si>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</si>
  <si>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</si>
  <si>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</si>
  <si>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</si>
  <si>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</si>
  <si>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</si>
  <si>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</si>
  <si>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</si>
  <si>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</si>
  <si>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</si>
  <si>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</si>
  <si>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</si>
  <si>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</si>
  <si>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</si>
  <si>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</si>
  <si>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</si>
  <si>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</si>
  <si>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</si>
  <si>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</si>
  <si>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</si>
  <si>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</si>
  <si>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</si>
  <si>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</si>
  <si>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</si>
  <si>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</si>
  <si>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</si>
  <si>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</si>
  <si>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</si>
  <si>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</si>
  <si>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</si>
  <si>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</si>
  <si>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</si>
  <si>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</si>
  <si>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</si>
  <si>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</si>
  <si>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</si>
  <si>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</si>
  <si>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</si>
  <si>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</si>
  <si>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</si>
  <si>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</si>
  <si>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</si>
  <si>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</si>
  <si>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</si>
  <si>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</si>
  <si>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</si>
  <si>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</si>
  <si>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</si>
  <si>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</si>
  <si>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</si>
  <si>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</si>
  <si>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</si>
  <si>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</si>
  <si>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</si>
  <si>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</si>
  <si>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</si>
  <si>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</si>
  <si>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</si>
  <si>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</si>
  <si>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</si>
  <si>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</si>
  <si>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</si>
  <si>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</si>
  <si>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</si>
  <si>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</si>
  <si>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</si>
  <si>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</si>
  <si>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</si>
  <si>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</si>
  <si>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</si>
  <si>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</si>
  <si>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</si>
  <si>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</si>
  <si>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</si>
  <si>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</si>
  <si>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</si>
  <si>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</si>
  <si>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</si>
  <si>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</si>
  <si>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</si>
  <si>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</si>
  <si>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</si>
  <si>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</si>
  <si>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</si>
  <si>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</si>
  <si>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</si>
  <si>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</si>
  <si>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</si>
  <si>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</si>
  <si>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</si>
  <si>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</si>
  <si>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</si>
  <si>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</si>
  <si>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</si>
  <si>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</si>
  <si>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</si>
  <si>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</si>
  <si>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</si>
  <si>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</si>
  <si>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</si>
  <si>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</si>
  <si>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</si>
  <si>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</si>
  <si>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</si>
  <si>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</si>
  <si>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</si>
  <si>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</si>
  <si>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</si>
  <si>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</si>
  <si>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</si>
  <si>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</si>
  <si>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</si>
  <si>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</si>
  <si>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</si>
  <si>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</si>
  <si>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</si>
  <si>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</si>
  <si>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</si>
  <si>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</si>
  <si>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</si>
  <si>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</si>
  <si>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</si>
  <si>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</si>
  <si>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</si>
  <si>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</si>
  <si>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</si>
  <si>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</si>
  <si>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</si>
  <si>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</si>
  <si>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</si>
  <si>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</si>
  <si>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</si>
  <si>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</si>
  <si>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</si>
  <si>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</si>
  <si>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</si>
  <si>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</si>
  <si>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</si>
  <si>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</si>
  <si>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</si>
  <si>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</si>
  <si>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</si>
  <si>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</si>
  <si>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</si>
  <si>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</si>
  <si>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</si>
  <si>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</si>
  <si>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</si>
  <si>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</si>
  <si>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</si>
  <si>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</si>
  <si>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</si>
  <si>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</si>
  <si>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</si>
  <si>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</si>
  <si>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</si>
  <si>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</si>
  <si>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</si>
  <si>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</si>
  <si>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</si>
  <si>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</si>
  <si>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</si>
  <si>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</si>
  <si>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</si>
  <si>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</si>
  <si>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</si>
  <si>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</si>
  <si>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</si>
  <si>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</si>
  <si>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</si>
  <si>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</si>
  <si>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</si>
  <si>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</si>
  <si>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</si>
  <si>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</si>
  <si>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</si>
  <si>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</si>
  <si>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</si>
  <si>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</si>
  <si>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</si>
  <si>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</si>
  <si>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</si>
  <si>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</si>
  <si>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</si>
  <si>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</si>
  <si>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</si>
  <si>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</si>
  <si>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</si>
  <si>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</si>
  <si>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</si>
  <si>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</si>
  <si>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</si>
  <si>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</si>
  <si>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</si>
  <si>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</si>
  <si>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</si>
  <si>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</si>
  <si>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</si>
  <si>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</si>
  <si>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</si>
  <si>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</si>
  <si>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</si>
  <si>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</si>
  <si>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</si>
  <si>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</si>
  <si>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</si>
  <si>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</si>
  <si>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</si>
  <si>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</si>
  <si>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</si>
  <si>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</si>
  <si>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</si>
  <si>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</si>
  <si>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</si>
  <si>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</si>
  <si>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</si>
  <si>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</si>
  <si>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</si>
  <si>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</si>
  <si>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</si>
  <si>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</si>
  <si>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</si>
  <si>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</si>
  <si>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</si>
  <si>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</si>
  <si>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</si>
  <si>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</si>
  <si>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</si>
  <si>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</si>
  <si>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</si>
  <si>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</si>
  <si>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</si>
  <si>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</si>
  <si>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</si>
  <si>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</si>
  <si>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</si>
  <si>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</si>
  <si>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</si>
  <si>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</si>
  <si>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</si>
  <si>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</si>
  <si>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</si>
  <si>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</si>
  <si>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</si>
  <si>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</si>
  <si>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</si>
  <si>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</si>
  <si>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</si>
  <si>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</si>
  <si>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</si>
  <si>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</si>
  <si>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</si>
  <si>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</si>
  <si>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</si>
  <si>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</si>
  <si>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</si>
  <si>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</si>
  <si>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</si>
  <si>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</si>
  <si>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</si>
  <si>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</si>
  <si>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</si>
  <si>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</si>
  <si>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</si>
  <si>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</si>
  <si>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</si>
  <si>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</si>
  <si>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</si>
  <si>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</si>
  <si>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</si>
  <si>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</si>
  <si>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</si>
  <si>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</si>
  <si>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</si>
  <si>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</si>
  <si>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</si>
  <si>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</si>
  <si>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</si>
  <si>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</si>
  <si>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</si>
  <si>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</si>
  <si>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</si>
  <si>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</si>
  <si>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</si>
  <si>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</si>
  <si>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</si>
  <si>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</si>
  <si>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</si>
  <si>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</si>
  <si>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</si>
  <si>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</si>
  <si>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</si>
  <si>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</si>
  <si>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</si>
  <si>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</si>
  <si>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</si>
  <si>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</si>
  <si>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</si>
  <si>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</si>
  <si>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</si>
  <si>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</si>
  <si>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</si>
  <si>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</si>
  <si>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</si>
  <si>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</si>
  <si>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</si>
  <si>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</si>
  <si>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</si>
  <si>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</si>
  <si>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</si>
  <si>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</si>
  <si>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</si>
  <si>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</si>
  <si>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</si>
  <si>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</si>
  <si>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</si>
  <si>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</si>
  <si>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</si>
  <si>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</si>
  <si>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</si>
  <si>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</si>
  <si>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</si>
  <si>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</si>
  <si>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</si>
  <si>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</si>
  <si>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</si>
  <si>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</si>
  <si>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</si>
  <si>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</si>
  <si>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</si>
  <si>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</si>
  <si>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</si>
  <si>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</si>
  <si>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</si>
  <si>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</si>
  <si>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</si>
  <si>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</si>
  <si>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</si>
  <si>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</si>
  <si>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</si>
  <si>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</si>
  <si>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</si>
  <si>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</si>
  <si>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</si>
  <si>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</si>
  <si>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</si>
  <si>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</si>
  <si>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</si>
  <si>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</si>
  <si>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</si>
  <si>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</si>
  <si>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</si>
  <si>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</si>
  <si>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</si>
  <si>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</si>
  <si>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</si>
  <si>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</si>
  <si>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</si>
  <si>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</si>
  <si>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</si>
  <si>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</si>
  <si>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</si>
  <si>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</si>
  <si>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</si>
  <si>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</si>
  <si>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</si>
  <si>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</si>
  <si>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</si>
  <si>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</si>
  <si>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</si>
  <si>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</si>
  <si>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</si>
  <si>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</si>
  <si>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</si>
  <si>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</si>
  <si>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</si>
  <si>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</si>
  <si>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</si>
  <si>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</si>
  <si>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</si>
  <si>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</si>
  <si>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</si>
  <si>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</si>
  <si>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</si>
  <si>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</si>
  <si>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</si>
  <si>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</si>
  <si>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</si>
  <si>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</si>
  <si>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</si>
  <si>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</si>
  <si>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</si>
  <si>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</si>
  <si>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</si>
  <si>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</si>
  <si>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</si>
  <si>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</si>
  <si>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</si>
  <si>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</si>
  <si>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</si>
  <si>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</si>
  <si>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</si>
  <si>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</si>
  <si>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</si>
  <si>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</si>
  <si>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</si>
  <si>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</si>
  <si>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</si>
  <si>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</si>
  <si>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</si>
  <si>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</si>
  <si>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</si>
  <si>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</si>
  <si>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</si>
  <si>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</si>
  <si>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</si>
  <si>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</si>
  <si>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</si>
  <si>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</si>
  <si>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</si>
  <si>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</si>
  <si>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</si>
  <si>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</si>
  <si>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</si>
  <si>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</si>
  <si>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</si>
  <si>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</si>
  <si>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</si>
  <si>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</si>
  <si>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</si>
  <si>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</si>
  <si>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</si>
  <si>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</si>
  <si>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</si>
  <si>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</si>
  <si>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</si>
  <si>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</si>
  <si>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</si>
  <si>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</si>
  <si>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</si>
  <si>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</si>
  <si>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</si>
  <si>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</si>
  <si>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</si>
  <si>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</si>
  <si>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</si>
  <si>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</si>
  <si>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</si>
  <si>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</si>
  <si>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</si>
  <si>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</si>
  <si>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</si>
  <si>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</si>
  <si>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</si>
  <si>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</si>
  <si>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</si>
  <si>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</si>
  <si>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</si>
  <si>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</si>
  <si>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</si>
  <si>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</si>
  <si>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</si>
  <si>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</si>
  <si>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</si>
  <si>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</si>
  <si>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</si>
  <si>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</si>
  <si>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</si>
  <si>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</si>
  <si>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</si>
  <si>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</si>
  <si>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</si>
  <si>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</si>
  <si>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</si>
  <si>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</si>
  <si>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</si>
  <si>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</si>
  <si>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</si>
  <si>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</si>
  <si>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</si>
  <si>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</si>
  <si>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</si>
  <si>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</si>
  <si>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</si>
  <si>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</si>
  <si>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</si>
  <si>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</si>
  <si>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</si>
  <si>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</si>
  <si>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</si>
  <si>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</si>
  <si>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</si>
  <si>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</si>
  <si>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</si>
  <si>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</si>
  <si>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</si>
  <si>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</si>
  <si>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</si>
  <si>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</si>
  <si>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</si>
  <si>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</si>
  <si>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</si>
  <si>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</si>
  <si>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</si>
  <si>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</si>
  <si>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</si>
  <si>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</si>
  <si>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</si>
  <si>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</si>
  <si>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</si>
  <si>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</si>
  <si>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</si>
  <si>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</si>
  <si>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</si>
  <si>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</si>
  <si>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</si>
  <si>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</si>
  <si>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</si>
  <si>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</si>
  <si>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</si>
  <si>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</si>
  <si>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</si>
  <si>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</si>
  <si>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</si>
  <si>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</si>
  <si>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</si>
  <si>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</si>
  <si>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</si>
  <si>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</si>
  <si>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</si>
  <si>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</si>
  <si>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</si>
  <si>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</si>
  <si>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</si>
  <si>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</si>
  <si>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</si>
  <si>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</si>
  <si>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</si>
  <si>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</si>
  <si>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</si>
  <si>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</si>
  <si>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</si>
  <si>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</si>
  <si>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</si>
  <si>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</si>
  <si>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</si>
  <si>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</si>
  <si>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</si>
  <si>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</si>
  <si>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</si>
  <si>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</si>
  <si>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</si>
  <si>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</si>
  <si>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</si>
  <si>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</si>
  <si>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</si>
  <si>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</si>
  <si>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</si>
  <si>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</si>
  <si>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</si>
  <si>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</si>
  <si>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</si>
  <si>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</si>
  <si>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</si>
  <si>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</si>
  <si>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</si>
  <si>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</si>
  <si>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</si>
  <si>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</si>
  <si>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</si>
  <si>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</si>
  <si>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</si>
  <si>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</si>
  <si>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</si>
  <si>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</si>
  <si>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</si>
  <si>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</si>
  <si>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</si>
  <si>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</si>
  <si>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</si>
  <si>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</si>
  <si>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</si>
  <si>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</si>
  <si>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</si>
  <si>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</si>
  <si>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</si>
  <si>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</si>
  <si>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</si>
  <si>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</si>
  <si>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</si>
  <si>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</si>
  <si>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</si>
  <si>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</si>
  <si>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</si>
  <si>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</si>
  <si>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</si>
  <si>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</si>
  <si>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</si>
  <si>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</si>
  <si>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</si>
  <si>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</si>
  <si>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</si>
  <si>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</si>
  <si>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</si>
  <si>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</si>
  <si>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</si>
  <si>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</si>
  <si>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</si>
  <si>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</si>
  <si>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</si>
  <si>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</si>
  <si>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</si>
  <si>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</si>
  <si>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</si>
  <si>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</si>
  <si>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</si>
  <si>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</si>
  <si>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</si>
  <si>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</si>
  <si>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</si>
  <si>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</si>
  <si>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</si>
  <si>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</si>
  <si>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</si>
  <si>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</si>
  <si>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</si>
  <si>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</si>
  <si>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</si>
  <si>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</si>
  <si>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</si>
  <si>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</si>
  <si>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</si>
  <si>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</si>
  <si>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</si>
  <si>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</si>
  <si>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</si>
  <si>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</si>
  <si>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</si>
  <si>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</si>
  <si>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</si>
  <si>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</si>
  <si>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</si>
  <si>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</si>
  <si>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</si>
  <si>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</si>
  <si>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</si>
  <si>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</si>
  <si>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</si>
  <si>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</si>
  <si>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</si>
  <si>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</si>
  <si>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</si>
  <si>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</si>
  <si>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</si>
  <si>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</si>
  <si>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</si>
  <si>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</si>
  <si>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</si>
  <si>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</si>
  <si>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</si>
  <si>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</si>
  <si>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</si>
  <si>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</si>
  <si>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</si>
  <si>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</si>
  <si>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</si>
  <si>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</si>
  <si>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</si>
  <si>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</si>
  <si>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</si>
  <si>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</si>
  <si>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</si>
  <si>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</si>
  <si>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</si>
  <si>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</si>
  <si>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</si>
  <si>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</si>
  <si>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</si>
  <si>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</si>
  <si>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</si>
  <si>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</si>
  <si>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</si>
  <si>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</si>
  <si>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</si>
  <si>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</si>
  <si>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</si>
  <si>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</si>
  <si>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</si>
  <si>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</si>
  <si>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</si>
  <si>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</si>
  <si>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</si>
  <si>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</si>
  <si>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</si>
  <si>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</si>
  <si>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</si>
  <si>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</si>
  <si>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</si>
  <si>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</si>
  <si>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</si>
  <si>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</si>
  <si>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</si>
  <si>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</si>
  <si>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</si>
  <si>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</si>
  <si>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</si>
  <si>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</si>
  <si>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</si>
  <si>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</si>
  <si>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</si>
  <si>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</si>
  <si>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</si>
  <si>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</si>
  <si>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</si>
  <si>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</si>
  <si>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</si>
  <si>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</si>
  <si>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</si>
  <si>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</si>
  <si>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</si>
  <si>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</si>
  <si>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</si>
  <si>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</si>
  <si>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</si>
  <si>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</si>
  <si>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</si>
  <si>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</si>
  <si>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</si>
  <si>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</si>
  <si>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</si>
  <si>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</si>
  <si>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</si>
  <si>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</si>
  <si>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</si>
  <si>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</si>
  <si>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</si>
  <si>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</si>
  <si>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</si>
  <si>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</si>
  <si>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</si>
  <si>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</si>
  <si>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</si>
  <si>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</si>
  <si>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</si>
  <si>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</si>
  <si>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</si>
  <si>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</si>
  <si>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</si>
  <si>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</si>
  <si>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</si>
  <si>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</si>
  <si>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</si>
  <si>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</si>
  <si>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</si>
  <si>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</si>
  <si>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</si>
  <si>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</si>
  <si>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</si>
  <si>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</si>
  <si>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</si>
  <si>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</si>
  <si>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</si>
  <si>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</si>
  <si>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</si>
  <si>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</si>
  <si>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</si>
  <si>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</si>
  <si>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</si>
  <si>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</si>
  <si>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</si>
  <si>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</si>
  <si>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</si>
  <si>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</si>
  <si>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</si>
  <si>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</si>
  <si>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</si>
  <si>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</si>
  <si>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</si>
  <si>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</si>
  <si>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</si>
  <si>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</si>
  <si>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</si>
  <si>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</si>
  <si>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</si>
  <si>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</si>
  <si>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</si>
  <si>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</si>
  <si>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</si>
  <si>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</si>
  <si>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</si>
  <si>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</si>
  <si>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</si>
  <si>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</si>
  <si>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</si>
  <si>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</si>
  <si>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</si>
  <si>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</si>
  <si>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</si>
  <si>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</si>
  <si>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</si>
  <si>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</si>
  <si>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</si>
  <si>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</si>
  <si>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</si>
  <si>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</si>
  <si>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</si>
  <si>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</si>
  <si>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</si>
  <si>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</si>
  <si>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</si>
  <si>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</si>
  <si>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</si>
  <si>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</si>
  <si>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</si>
  <si>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</si>
  <si>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</si>
  <si>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</si>
  <si>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</si>
  <si>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</si>
  <si>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</si>
  <si>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</si>
  <si>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</si>
  <si>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</si>
  <si>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</si>
  <si>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</si>
  <si>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</si>
  <si>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</si>
  <si>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</si>
  <si>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</si>
  <si>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</si>
  <si>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</si>
  <si>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</si>
  <si>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</si>
  <si>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</si>
  <si>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</si>
  <si>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</si>
  <si>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</si>
  <si>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</si>
  <si>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</si>
  <si>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</si>
  <si>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</si>
  <si>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</si>
  <si>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</si>
  <si>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</si>
  <si>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</si>
  <si>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</si>
  <si>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</si>
  <si>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</si>
  <si>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</si>
  <si>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</si>
  <si>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</si>
  <si>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</si>
  <si>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</si>
  <si>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</si>
  <si>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</si>
  <si>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</si>
  <si>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</si>
  <si>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</si>
  <si>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</si>
  <si>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</si>
  <si>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</si>
  <si>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</si>
  <si>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</si>
  <si>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</si>
  <si>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</si>
  <si>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</si>
  <si>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</si>
  <si>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</si>
  <si>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</si>
  <si>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</si>
  <si>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</si>
  <si>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</si>
  <si>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</si>
  <si>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</si>
  <si>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</si>
  <si>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</si>
  <si>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</si>
  <si>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</si>
  <si>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</si>
  <si>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</si>
  <si>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</si>
  <si>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</si>
  <si>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</si>
  <si>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</si>
  <si>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</si>
  <si>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</si>
  <si>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</si>
  <si>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</si>
  <si>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</si>
  <si>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</si>
  <si>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</si>
  <si>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</si>
  <si>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</si>
  <si>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</si>
  <si>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</si>
  <si>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</si>
  <si>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</si>
  <si>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</si>
  <si>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</si>
  <si>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</si>
  <si>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</si>
  <si>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</si>
  <si>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</si>
  <si>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</si>
  <si>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</si>
  <si>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</si>
  <si>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</si>
  <si>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</si>
  <si>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</si>
  <si>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</si>
  <si>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</si>
  <si>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</si>
  <si>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</si>
  <si>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</si>
  <si>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</si>
  <si>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</si>
  <si>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</si>
  <si>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</si>
  <si>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</si>
  <si>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</si>
  <si>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</si>
  <si>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</si>
  <si>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</si>
  <si>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</si>
  <si>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</si>
  <si>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</si>
  <si>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</si>
  <si>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</si>
  <si>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</si>
  <si>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</si>
  <si>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</si>
  <si>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</si>
  <si>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</si>
  <si>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</si>
  <si>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</si>
  <si>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</si>
  <si>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</si>
  <si>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</si>
  <si>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</si>
  <si>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</si>
  <si>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</si>
  <si>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</si>
  <si>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</si>
  <si>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</si>
  <si>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</si>
  <si>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</si>
  <si>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</si>
  <si>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</si>
  <si>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</si>
  <si>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</si>
  <si>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</si>
  <si>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</si>
  <si>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</si>
  <si>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</si>
  <si>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</si>
  <si>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</si>
  <si>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</si>
  <si>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</si>
  <si>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</si>
  <si>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</si>
  <si>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</si>
  <si>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</si>
  <si>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</si>
  <si>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</si>
  <si>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</si>
  <si>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</si>
  <si>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</si>
  <si>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</si>
  <si>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</si>
  <si>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</si>
  <si>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</si>
  <si>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</si>
  <si>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</si>
  <si>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</si>
  <si>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</si>
  <si>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</si>
  <si>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</si>
  <si>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</si>
  <si>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</si>
  <si>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</si>
  <si>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</si>
  <si>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</si>
  <si>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</si>
  <si>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</si>
  <si>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</si>
  <si>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</si>
  <si>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</si>
  <si>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</si>
  <si>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</si>
  <si>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</si>
  <si>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</si>
  <si>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</si>
  <si>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</si>
  <si>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</si>
  <si>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</si>
  <si>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</si>
  <si>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</si>
  <si>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</si>
  <si>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</si>
  <si>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</si>
  <si>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</si>
  <si>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</si>
  <si>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</si>
  <si>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</si>
  <si>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</si>
  <si>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</si>
  <si>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</si>
  <si>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</si>
  <si>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</si>
  <si>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</si>
  <si>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</si>
  <si>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</si>
  <si>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</si>
  <si>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</si>
  <si>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</si>
  <si>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</si>
  <si>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</si>
  <si>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</si>
  <si>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</si>
  <si>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</si>
  <si>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</si>
  <si>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</si>
  <si>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</si>
  <si>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</si>
  <si>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</si>
  <si>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</si>
  <si>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</si>
  <si>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</si>
  <si>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</si>
  <si>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</si>
  <si>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</si>
  <si>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</si>
  <si>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</si>
  <si>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</si>
  <si>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</si>
  <si>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</si>
  <si>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</si>
  <si>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</si>
  <si>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</si>
  <si>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</si>
  <si>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</si>
  <si>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</si>
  <si>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</si>
  <si>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</si>
  <si>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</si>
  <si>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</si>
  <si>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</si>
  <si>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</si>
  <si>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</si>
  <si>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</si>
  <si>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</si>
  <si>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</si>
  <si>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</si>
  <si>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</si>
  <si>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</si>
  <si>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</si>
  <si>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</si>
  <si>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</si>
  <si>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</si>
  <si>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</si>
  <si>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</si>
  <si>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</si>
  <si>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</si>
  <si>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</si>
  <si>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</si>
  <si>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</si>
  <si>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</si>
  <si>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</si>
  <si>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</si>
  <si>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</si>
  <si>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</si>
  <si>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</si>
  <si>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</si>
  <si>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</si>
  <si>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</si>
  <si>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</si>
  <si>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</si>
  <si>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</si>
  <si>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</si>
  <si>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</si>
  <si>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</si>
  <si>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</si>
  <si>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</si>
  <si>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</si>
  <si>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</si>
  <si>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</si>
  <si>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</si>
  <si>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</si>
  <si>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</si>
  <si>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</si>
  <si>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</si>
  <si>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</si>
  <si>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</si>
  <si>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</si>
  <si>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</si>
  <si>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</si>
  <si>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</si>
  <si>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</si>
  <si>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</si>
  <si>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</si>
  <si>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</si>
  <si>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</si>
  <si>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</si>
  <si>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</si>
  <si>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</si>
  <si>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</si>
  <si>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</si>
  <si>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</si>
  <si>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</si>
  <si>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</si>
  <si>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</si>
  <si>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</si>
  <si>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</si>
  <si>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</si>
  <si>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</si>
  <si>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</si>
  <si>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</si>
  <si>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</si>
  <si>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</si>
  <si>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</si>
  <si>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</si>
  <si>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</si>
  <si>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</si>
  <si>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</si>
  <si>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</si>
  <si>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</si>
  <si>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</si>
  <si>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</si>
  <si>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</si>
  <si>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</si>
  <si>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</si>
  <si>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</si>
  <si>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</si>
  <si>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</si>
  <si>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</si>
  <si>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</si>
  <si>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</si>
  <si>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</si>
  <si>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</si>
  <si>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</si>
  <si>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</si>
  <si>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</si>
  <si>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</si>
  <si>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</si>
  <si>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</si>
  <si>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</si>
  <si>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</si>
  <si>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</si>
  <si>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</si>
  <si>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</si>
  <si>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</si>
  <si>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</si>
  <si>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</si>
  <si>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</si>
  <si>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</si>
  <si>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</si>
  <si>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</si>
  <si>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</si>
  <si>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</si>
  <si>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</si>
  <si>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</si>
  <si>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</si>
  <si>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</si>
  <si>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</si>
  <si>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</si>
  <si>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</si>
  <si>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</si>
  <si>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</si>
  <si>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</si>
  <si>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</si>
  <si>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</si>
  <si>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</si>
  <si>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</si>
  <si>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</si>
  <si>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</si>
  <si>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</si>
  <si>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</si>
  <si>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</si>
  <si>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</si>
  <si>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</si>
  <si>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</si>
  <si>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</si>
  <si>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</si>
  <si>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</si>
  <si>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</si>
  <si>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</si>
  <si>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</si>
  <si>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</si>
  <si>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</si>
  <si>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</si>
  <si>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</si>
  <si>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</si>
  <si>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</si>
  <si>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</si>
  <si>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</si>
  <si>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</si>
  <si>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</si>
  <si>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</si>
  <si>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</si>
  <si>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</si>
  <si>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</si>
  <si>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</si>
  <si>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</si>
  <si>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</si>
  <si>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</si>
  <si>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</si>
  <si>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</si>
  <si>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</si>
  <si>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</si>
  <si>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</si>
  <si>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</si>
  <si>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</si>
  <si>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</si>
  <si>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</si>
  <si>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</si>
  <si>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</si>
  <si>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</si>
  <si>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</si>
  <si>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</si>
  <si>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</si>
  <si>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</si>
  <si>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</si>
  <si>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</si>
  <si>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</si>
  <si>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</si>
  <si>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</si>
  <si>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</si>
  <si>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</si>
  <si>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</si>
  <si>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</si>
  <si>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</si>
  <si>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</si>
  <si>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</si>
  <si>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</si>
  <si>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</si>
  <si>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</si>
  <si>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</si>
  <si>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</si>
  <si>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</si>
  <si>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</si>
  <si>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</si>
  <si>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</si>
  <si>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</si>
  <si>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</si>
  <si>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</si>
  <si>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</si>
  <si>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</si>
  <si>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</si>
  <si>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</si>
  <si>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</si>
  <si>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</si>
  <si>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</si>
  <si>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</si>
  <si>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</si>
  <si>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</si>
  <si>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</si>
  <si>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</si>
  <si>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</si>
  <si>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</si>
  <si>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</si>
  <si>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</si>
  <si>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</si>
  <si>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</si>
  <si>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</si>
  <si>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</si>
  <si>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</si>
  <si>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</si>
  <si>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</si>
  <si>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</si>
  <si>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</si>
  <si>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</si>
  <si>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</si>
  <si>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</si>
  <si>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</si>
  <si>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</si>
  <si>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</si>
  <si>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</si>
  <si>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</si>
  <si>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</si>
  <si>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</si>
  <si>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</si>
  <si>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</si>
  <si>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</si>
  <si>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</si>
  <si>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</si>
  <si>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</si>
  <si>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</si>
  <si>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</si>
  <si>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</si>
  <si>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</si>
  <si>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</si>
  <si>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</si>
  <si>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</si>
  <si>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</si>
  <si>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</si>
  <si>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</si>
  <si>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</si>
  <si>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</si>
  <si>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</si>
  <si>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</si>
  <si>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</si>
  <si>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</si>
  <si>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</si>
  <si>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</si>
  <si>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</si>
  <si>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</si>
  <si>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</si>
  <si>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</si>
  <si>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</si>
  <si>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</si>
  <si>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</si>
  <si>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</si>
  <si>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</si>
  <si>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</si>
  <si>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</si>
  <si>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</si>
  <si>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</si>
  <si>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</si>
  <si>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</si>
  <si>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</si>
  <si>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</si>
  <si>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</si>
  <si>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</si>
  <si>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</si>
  <si>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</si>
  <si>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</si>
  <si>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</si>
  <si>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</si>
  <si>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</si>
  <si>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</si>
  <si>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</si>
  <si>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</si>
  <si>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</si>
  <si>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</si>
  <si>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</si>
  <si>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</si>
  <si>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</si>
  <si>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</si>
  <si>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</si>
  <si>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</si>
  <si>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</si>
  <si>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</si>
  <si>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</si>
  <si>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</si>
  <si>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</si>
  <si>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</si>
  <si>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</si>
  <si>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</si>
  <si>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</si>
  <si>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</si>
  <si>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</si>
  <si>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</si>
  <si>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</si>
  <si>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</si>
  <si>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</si>
  <si>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</si>
  <si>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</si>
  <si>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</si>
  <si>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</si>
  <si>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</si>
  <si>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</si>
  <si>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</si>
  <si>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</si>
  <si>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</si>
  <si>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</si>
  <si>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</si>
  <si>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</si>
  <si>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</si>
  <si>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</si>
  <si>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</si>
  <si>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</si>
  <si>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</si>
  <si>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</si>
  <si>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</si>
  <si>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</si>
  <si>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</si>
  <si>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</si>
  <si>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</si>
  <si>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</si>
  <si>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</si>
  <si>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</si>
  <si>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</si>
  <si>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</si>
  <si>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</si>
  <si>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</si>
  <si>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</si>
  <si>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</si>
  <si>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</si>
  <si>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</si>
  <si>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</si>
  <si>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</si>
  <si>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</si>
  <si>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</si>
  <si>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</si>
  <si>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</si>
  <si>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</si>
  <si>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</si>
  <si>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</si>
  <si>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</si>
  <si>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</si>
  <si>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</si>
  <si>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</si>
  <si>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</si>
  <si>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</si>
  <si>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</si>
  <si>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</si>
  <si>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</si>
  <si>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</si>
  <si>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</si>
  <si>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</si>
  <si>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</si>
  <si>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</si>
  <si>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</si>
  <si>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</si>
  <si>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</si>
  <si>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</si>
  <si>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</si>
  <si>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</si>
  <si>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</si>
  <si>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</si>
  <si>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</si>
  <si>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</si>
  <si>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</si>
  <si>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</si>
  <si>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</si>
  <si>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</si>
  <si>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</si>
  <si>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</si>
  <si>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</si>
  <si>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</si>
  <si>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</si>
  <si>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</si>
  <si>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</si>
  <si>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</si>
  <si>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</si>
  <si>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</si>
  <si>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</si>
  <si>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</si>
  <si>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</si>
  <si>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</si>
  <si>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</si>
  <si>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</si>
  <si>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</si>
  <si>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</si>
  <si>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</si>
  <si>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</si>
  <si>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</si>
  <si>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</si>
  <si>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</si>
  <si>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</si>
  <si>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</si>
  <si>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</si>
  <si>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</si>
  <si>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</si>
  <si>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</si>
  <si>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</si>
  <si>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</si>
  <si>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</si>
  <si>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</si>
  <si>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</si>
  <si>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</si>
  <si>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</si>
  <si>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</si>
  <si>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</si>
  <si>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</si>
  <si>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</si>
  <si>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</si>
  <si>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</si>
  <si>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</si>
  <si>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</si>
  <si>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</si>
  <si>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</si>
  <si>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</si>
  <si>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</si>
  <si>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</si>
  <si>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</si>
  <si>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</si>
  <si>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</si>
  <si>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</si>
  <si>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</si>
  <si>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</si>
  <si>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</si>
  <si>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</si>
  <si>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</si>
  <si>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</si>
  <si>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</si>
  <si>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</si>
  <si>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</si>
  <si>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</si>
  <si>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</si>
  <si>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</si>
  <si>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</si>
  <si>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</si>
  <si>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</si>
  <si>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</si>
  <si>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</si>
  <si>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</si>
  <si>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</si>
  <si>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</si>
  <si>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</si>
  <si>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</si>
  <si>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</si>
  <si>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</si>
  <si>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</si>
  <si>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</si>
  <si>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</si>
  <si>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</si>
  <si>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</si>
  <si>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</si>
  <si>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</si>
  <si>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</si>
  <si>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</si>
  <si>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</si>
  <si>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</si>
  <si>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</si>
  <si>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</si>
  <si>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</si>
  <si>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</si>
  <si>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</si>
  <si>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</si>
  <si>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</si>
  <si>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</si>
  <si>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</si>
  <si>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</si>
  <si>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</si>
  <si>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</si>
  <si>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</si>
  <si>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</si>
  <si>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</si>
  <si>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</si>
  <si>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</si>
  <si>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</si>
  <si>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</si>
  <si>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</si>
  <si>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</si>
  <si>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</si>
  <si>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</si>
  <si>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</si>
  <si>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</si>
  <si>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</si>
  <si>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</si>
  <si>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</si>
  <si>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</si>
  <si>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</si>
  <si>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</si>
  <si>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</si>
  <si>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</si>
  <si>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</si>
  <si>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</si>
  <si>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</si>
  <si>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</si>
  <si>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</si>
  <si>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</si>
  <si>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</si>
  <si>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</si>
  <si>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</si>
  <si>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</si>
  <si>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</si>
  <si>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</si>
  <si>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</si>
  <si>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</si>
  <si>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</si>
  <si>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</si>
  <si>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</si>
  <si>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</si>
  <si>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</si>
  <si>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</si>
  <si>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</si>
  <si>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</si>
  <si>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</si>
  <si>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</si>
  <si>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</si>
  <si>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</si>
  <si>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</si>
  <si>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</si>
  <si>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</si>
  <si>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</si>
  <si>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</si>
  <si>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</si>
  <si>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</si>
  <si>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</si>
  <si>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</si>
  <si>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</si>
  <si>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</si>
  <si>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</si>
  <si>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</si>
  <si>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</si>
  <si>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</si>
  <si>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</si>
  <si>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</si>
  <si>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</si>
  <si>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</si>
  <si>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</si>
  <si>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</si>
  <si>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</si>
  <si>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</si>
  <si>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</si>
  <si>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</si>
  <si>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</si>
  <si>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</si>
  <si>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</si>
  <si>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</si>
  <si>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</si>
  <si>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</si>
  <si>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</si>
  <si>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</si>
  <si>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</si>
  <si>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</si>
  <si>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</si>
  <si>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</si>
  <si>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</si>
  <si>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</si>
  <si>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</si>
  <si>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</si>
  <si>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</si>
  <si>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</si>
  <si>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</si>
  <si>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</si>
  <si>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</si>
  <si>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</si>
  <si>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</si>
  <si>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</si>
  <si>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</si>
  <si>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</si>
  <si>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</si>
  <si>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</si>
  <si>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</si>
  <si>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</si>
  <si>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</si>
  <si>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</si>
  <si>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</si>
  <si>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</si>
  <si>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</si>
  <si>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</si>
  <si>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</si>
  <si>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</si>
  <si>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</si>
  <si>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</si>
  <si>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</si>
  <si>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</si>
  <si>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</si>
  <si>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</si>
  <si>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</si>
  <si>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</si>
  <si>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</si>
  <si>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</si>
  <si>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</si>
  <si>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</si>
  <si>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</si>
  <si>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</si>
  <si>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</si>
  <si>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</si>
  <si>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</si>
  <si>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</si>
  <si>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</si>
  <si>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</si>
  <si>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</si>
  <si>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</si>
  <si>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</si>
  <si>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</si>
  <si>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</si>
  <si>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</si>
  <si>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</si>
  <si>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</si>
  <si>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</si>
  <si>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</si>
  <si>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</si>
  <si>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</si>
  <si>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</si>
  <si>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</si>
  <si>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</si>
  <si>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</si>
  <si>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</si>
  <si>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</si>
  <si>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</si>
  <si>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</si>
  <si>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</si>
  <si>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</si>
  <si>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</si>
  <si>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</si>
  <si>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</si>
  <si>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</si>
  <si>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</si>
  <si>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</si>
  <si>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</si>
  <si>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</si>
  <si>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</si>
  <si>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</si>
  <si>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</si>
  <si>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</si>
  <si>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</si>
  <si>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</si>
  <si>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</si>
  <si>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</si>
  <si>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</si>
  <si>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</si>
  <si>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</si>
  <si>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</si>
  <si>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</si>
  <si>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</si>
  <si>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</si>
  <si>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</si>
  <si>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</si>
  <si>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</si>
  <si>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</si>
  <si>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</si>
  <si>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</si>
  <si>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</si>
  <si>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</si>
  <si>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</si>
  <si>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</si>
  <si>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</si>
  <si>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</si>
  <si>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</si>
  <si>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</si>
  <si>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</si>
  <si>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</si>
  <si>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</si>
  <si>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</si>
  <si>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</si>
  <si>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</si>
  <si>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</si>
  <si>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</si>
  <si>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</si>
  <si>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</si>
  <si>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</si>
  <si>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</si>
  <si>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</si>
  <si>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</si>
  <si>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</si>
  <si>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</si>
  <si>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</si>
  <si>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</si>
  <si>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</si>
  <si>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</si>
  <si>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</si>
  <si>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</si>
  <si>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</si>
  <si>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</si>
  <si>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</si>
  <si>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</si>
  <si>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</si>
  <si>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</si>
  <si>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</si>
  <si>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</si>
  <si>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</si>
  <si>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</si>
  <si>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</si>
  <si>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</si>
  <si>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</si>
  <si>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</si>
  <si>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</si>
  <si>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</si>
  <si>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</si>
  <si>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</si>
  <si>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</si>
  <si>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</si>
  <si>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</si>
  <si>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</si>
  <si>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</si>
  <si>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</si>
  <si>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</si>
  <si>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</si>
  <si>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</si>
  <si>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</si>
  <si>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</si>
  <si>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</si>
  <si>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</si>
  <si>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</si>
  <si>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</si>
  <si>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</si>
  <si>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</si>
  <si>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</si>
  <si>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</si>
  <si>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</si>
  <si>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</si>
  <si>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</si>
  <si>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</si>
  <si>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</si>
  <si>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</si>
  <si>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</si>
  <si>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</si>
  <si>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</si>
  <si>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</si>
  <si>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</si>
  <si>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</si>
  <si>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</si>
  <si>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</si>
  <si>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</si>
  <si>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</si>
  <si>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</si>
  <si>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</si>
  <si>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</si>
  <si>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</si>
  <si>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</si>
  <si>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</si>
  <si>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</si>
  <si>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</si>
  <si>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</si>
  <si>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</si>
  <si>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</si>
  <si>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</si>
  <si>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</si>
  <si>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</si>
  <si>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</si>
  <si>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</si>
  <si>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</si>
  <si>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</si>
  <si>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</si>
  <si>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</si>
  <si>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</si>
  <si>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</si>
  <si>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</si>
  <si>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</si>
  <si>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</si>
  <si>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</si>
  <si>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</si>
  <si>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</si>
  <si>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</si>
  <si>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</si>
  <si>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</si>
  <si>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</si>
  <si>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</si>
  <si>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</si>
  <si>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</si>
  <si>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</si>
  <si>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</si>
  <si>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</si>
  <si>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</si>
  <si>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</si>
  <si>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</si>
  <si>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</si>
  <si>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</si>
  <si>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</si>
  <si>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</si>
  <si>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</si>
  <si>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</si>
  <si>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</si>
  <si>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</si>
  <si>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</si>
  <si>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</si>
  <si>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</si>
  <si>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</si>
  <si>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</si>
  <si>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</si>
  <si>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</si>
  <si>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</si>
  <si>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</si>
  <si>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</si>
  <si>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</si>
  <si>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</si>
  <si>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</si>
  <si>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</si>
  <si>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</si>
  <si>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</si>
  <si>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</si>
  <si>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</si>
  <si>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</si>
  <si>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</si>
  <si>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</si>
  <si>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</si>
  <si>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</si>
  <si>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</si>
  <si>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</si>
  <si>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</si>
  <si>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</si>
  <si>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</si>
  <si>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</si>
  <si>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</si>
  <si>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</si>
  <si>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</si>
  <si>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</si>
  <si>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</si>
  <si>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</si>
  <si>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</si>
  <si>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</si>
  <si>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</si>
  <si>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</si>
  <si>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</si>
  <si>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</si>
  <si>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</si>
  <si>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</si>
  <si>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</si>
  <si>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</si>
  <si>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</si>
  <si>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</si>
  <si>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</si>
  <si>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</si>
  <si>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</si>
  <si>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</si>
  <si>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</si>
  <si>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</si>
  <si>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</si>
  <si>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</si>
  <si>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</si>
  <si>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</si>
  <si>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</si>
  <si>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</si>
  <si>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</si>
  <si>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</si>
  <si>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</si>
  <si>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</si>
  <si>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</si>
  <si>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</si>
  <si>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</si>
  <si>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</si>
  <si>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</si>
  <si>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</si>
  <si>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</si>
  <si>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</si>
  <si>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</si>
  <si>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</si>
  <si>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</si>
  <si>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</si>
  <si>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</si>
  <si>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</si>
  <si>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</si>
  <si>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</si>
  <si>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</si>
  <si>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</si>
  <si>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</si>
  <si>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</si>
  <si>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</si>
  <si>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</si>
  <si>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</si>
  <si>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</si>
  <si>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</si>
  <si>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</si>
  <si>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</si>
  <si>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</si>
  <si>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</si>
  <si>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</si>
  <si>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</si>
  <si>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</si>
  <si>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</si>
  <si>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</si>
  <si>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</si>
  <si>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</si>
  <si>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</si>
  <si>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</si>
  <si>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</si>
  <si>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</si>
  <si>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</si>
  <si>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</si>
  <si>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</si>
  <si>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</si>
  <si>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</si>
  <si>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</si>
  <si>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</si>
  <si>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</si>
  <si>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</si>
  <si>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</si>
  <si>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</si>
  <si>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</si>
  <si>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</si>
  <si>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</si>
  <si>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</si>
  <si>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</si>
  <si>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</si>
  <si>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</si>
  <si>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</si>
  <si>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</si>
  <si>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</si>
  <si>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</si>
  <si>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</si>
  <si>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</si>
  <si>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</si>
  <si>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</si>
  <si>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</si>
  <si>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</si>
  <si>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</si>
  <si>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</si>
  <si>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</si>
  <si>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</si>
  <si>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</si>
  <si>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</si>
  <si>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</si>
  <si>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</si>
  <si>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</si>
  <si>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</si>
  <si>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</si>
  <si>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</si>
  <si>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</si>
  <si>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</si>
  <si>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</si>
  <si>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</si>
  <si>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</si>
  <si>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</si>
  <si>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</si>
  <si>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</si>
  <si>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</si>
  <si>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</si>
  <si>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</si>
  <si>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</si>
  <si>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</si>
  <si>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</si>
  <si>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</si>
  <si>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</si>
  <si>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</si>
  <si>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</si>
  <si>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</si>
  <si>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</si>
  <si>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</si>
  <si>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</si>
  <si>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</si>
  <si>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</si>
  <si>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</si>
  <si>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</si>
  <si>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</si>
  <si>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</si>
  <si>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</si>
  <si>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</si>
  <si>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</si>
  <si>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</si>
  <si>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</si>
  <si>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</si>
  <si>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</si>
  <si>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</si>
  <si>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</si>
  <si>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</si>
  <si>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</si>
  <si>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</si>
  <si>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</si>
  <si>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</si>
  <si>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</si>
  <si>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</si>
  <si>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</si>
  <si>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</si>
  <si>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</si>
  <si>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</si>
  <si>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</si>
  <si>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</si>
  <si>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</si>
  <si>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</si>
  <si>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</si>
  <si>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</si>
  <si>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</si>
  <si>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</si>
  <si>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</si>
  <si>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</si>
  <si>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</si>
  <si>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</si>
  <si>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</si>
  <si>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</si>
  <si>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</si>
  <si>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</si>
  <si>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</si>
  <si>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</si>
  <si>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</si>
  <si>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</si>
  <si>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</si>
  <si>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</si>
  <si>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</si>
  <si>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</si>
  <si>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</si>
  <si>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</si>
  <si>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</si>
  <si>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</si>
  <si>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</si>
  <si>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</si>
  <si>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</si>
  <si>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</si>
  <si>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</si>
  <si>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</si>
  <si>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</si>
  <si>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</si>
  <si>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</si>
  <si>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</si>
  <si>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</si>
  <si>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</si>
  <si>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</si>
  <si>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</si>
  <si>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</si>
  <si>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</si>
  <si>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</si>
  <si>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</si>
  <si>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</si>
  <si>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</si>
  <si>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</si>
  <si>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</si>
  <si>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</si>
  <si>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</si>
  <si>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</si>
  <si>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</si>
  <si>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</si>
  <si>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</si>
  <si>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</si>
  <si>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</si>
  <si>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</si>
  <si>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</si>
  <si>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</si>
  <si>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</si>
  <si>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</si>
  <si>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</si>
  <si>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</si>
  <si>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</si>
  <si>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</si>
  <si>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</si>
  <si>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</si>
  <si>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</si>
  <si>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</si>
  <si>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</si>
  <si>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</si>
  <si>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</si>
  <si>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</si>
  <si>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</si>
  <si>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</si>
  <si>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</si>
  <si>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</si>
  <si>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</si>
  <si>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</si>
  <si>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</si>
  <si>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</si>
  <si>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</si>
  <si>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</si>
  <si>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</si>
  <si>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</si>
  <si>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</si>
  <si>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</si>
  <si>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</si>
  <si>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</si>
  <si>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</si>
  <si>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</si>
  <si>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</si>
  <si>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</si>
  <si>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</si>
  <si>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</si>
  <si>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</si>
  <si>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</si>
  <si>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</si>
  <si>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</si>
  <si>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</si>
  <si>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</si>
  <si>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</si>
  <si>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</si>
  <si>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</si>
  <si>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</si>
  <si>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</si>
  <si>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</si>
  <si>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</si>
  <si>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</si>
  <si>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</si>
  <si>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</si>
  <si>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</si>
  <si>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</si>
  <si>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</si>
  <si>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</si>
  <si>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</si>
  <si>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</si>
  <si>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</si>
  <si>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</si>
  <si>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</si>
  <si>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</si>
  <si>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</si>
  <si>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</si>
  <si>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</si>
  <si>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</si>
  <si>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</si>
  <si>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</si>
  <si>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</si>
  <si>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</si>
  <si>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</si>
  <si>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</si>
  <si>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</si>
  <si>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</si>
  <si>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</si>
  <si>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</si>
  <si>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</si>
  <si>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</si>
  <si>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</si>
  <si>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</si>
  <si>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</si>
  <si>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</si>
  <si>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</si>
  <si>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</si>
  <si>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</si>
  <si>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</si>
  <si>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</si>
  <si>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</si>
  <si>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</si>
  <si>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</si>
  <si>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</si>
  <si>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</si>
  <si>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</si>
  <si>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</si>
  <si>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</si>
  <si>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</si>
  <si>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</si>
  <si>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</si>
  <si>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</si>
  <si>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</si>
  <si>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</si>
  <si>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</si>
  <si>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</si>
  <si>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</si>
  <si>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</si>
  <si>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</si>
  <si>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</si>
  <si>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</si>
  <si>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</si>
  <si>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</si>
  <si>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</si>
  <si>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</si>
  <si>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</si>
  <si>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</si>
  <si>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</si>
  <si>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</si>
  <si>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</si>
  <si>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</si>
  <si>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</si>
  <si>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</si>
  <si>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</si>
  <si>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</si>
  <si>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</si>
  <si>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</si>
  <si>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</si>
  <si>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</si>
  <si>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</si>
  <si>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</si>
  <si>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</si>
  <si>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</si>
  <si>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</si>
  <si>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</si>
  <si>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</si>
  <si>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</si>
  <si>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</si>
  <si>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</si>
  <si>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</si>
  <si>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</si>
  <si>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</si>
  <si>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</si>
  <si>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</si>
  <si>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</si>
  <si>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</si>
  <si>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</si>
  <si>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</si>
  <si>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</si>
  <si>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</si>
  <si>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</si>
  <si>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</si>
  <si>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</si>
  <si>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</si>
  <si>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</si>
  <si>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</si>
  <si>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</si>
  <si>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</si>
  <si>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</si>
  <si>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</si>
  <si>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</si>
  <si>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</si>
  <si>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</si>
  <si>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</si>
  <si>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</si>
  <si>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</si>
  <si>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</si>
  <si>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</si>
  <si>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</si>
  <si>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</si>
  <si>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</si>
  <si>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</si>
  <si>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</si>
  <si>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</si>
  <si>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</si>
  <si>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</si>
  <si>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</si>
  <si>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</si>
  <si>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</si>
  <si>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</si>
  <si>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</si>
  <si>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</si>
  <si>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</si>
  <si>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</si>
  <si>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</si>
  <si>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</si>
  <si>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</si>
  <si>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</si>
  <si>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</si>
  <si>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</si>
  <si>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</si>
  <si>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</si>
  <si>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</si>
  <si>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</si>
  <si>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</si>
  <si>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</si>
  <si>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</si>
  <si>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</si>
  <si>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</si>
  <si>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</si>
  <si>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</si>
  <si>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</si>
  <si>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</si>
  <si>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</si>
  <si>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</si>
  <si>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</si>
  <si>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</si>
  <si>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</si>
  <si>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</si>
  <si>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</si>
  <si>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</si>
  <si>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</si>
  <si>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</si>
  <si>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</si>
  <si>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</si>
  <si>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</si>
  <si>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</si>
  <si>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</si>
  <si>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</si>
  <si>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</si>
  <si>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</si>
  <si>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</si>
  <si>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</si>
  <si>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</si>
  <si>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</si>
  <si>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</si>
  <si>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</si>
  <si>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</si>
  <si>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</si>
  <si>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</si>
  <si>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</si>
  <si>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</si>
  <si>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</si>
  <si>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</si>
  <si>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</si>
  <si>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</si>
  <si>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</si>
  <si>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</si>
  <si>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</si>
  <si>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</si>
  <si>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</si>
  <si>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</si>
  <si>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</si>
  <si>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</si>
  <si>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</si>
  <si>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</si>
  <si>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</si>
  <si>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</si>
  <si>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</si>
  <si>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</si>
  <si>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</si>
  <si>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</si>
  <si>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</si>
  <si>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</si>
  <si>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</si>
  <si>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</si>
  <si>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</si>
  <si>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</si>
  <si>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</si>
  <si>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</si>
  <si>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</si>
  <si>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</si>
  <si>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</si>
  <si>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</si>
  <si>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</si>
  <si>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</si>
  <si>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</si>
  <si>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</si>
  <si>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</si>
  <si>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</si>
  <si>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</si>
  <si>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</si>
  <si>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</si>
  <si>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</si>
  <si>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</si>
  <si>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</si>
  <si>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</si>
  <si>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</si>
  <si>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</si>
  <si>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</si>
  <si>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</si>
  <si>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</si>
  <si>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</si>
  <si>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</si>
  <si>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</si>
  <si>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</si>
  <si>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</si>
  <si>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</si>
  <si>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</si>
  <si>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</si>
  <si>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</si>
  <si>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</si>
  <si>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</si>
  <si>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</si>
  <si>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</si>
  <si>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</si>
  <si>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</si>
  <si>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</si>
  <si>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</si>
  <si>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</si>
  <si>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</si>
  <si>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</si>
  <si>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</si>
  <si>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</si>
  <si>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</si>
  <si>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</si>
  <si>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</si>
  <si>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</si>
  <si>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</si>
  <si>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</si>
  <si>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</si>
  <si>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</si>
  <si>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</si>
  <si>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</si>
  <si>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</si>
  <si>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</si>
  <si>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</si>
  <si>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</si>
  <si>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</si>
  <si>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</si>
  <si>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</si>
  <si>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</si>
  <si>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</si>
  <si>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</si>
  <si>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</si>
  <si>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</si>
  <si>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</si>
  <si>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</si>
  <si>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</si>
  <si>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</si>
  <si>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</si>
  <si>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</si>
  <si>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</si>
  <si>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</si>
  <si>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</si>
  <si>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</si>
  <si>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</si>
  <si>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</si>
  <si>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</si>
  <si>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</si>
  <si>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</si>
  <si>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</si>
  <si>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</si>
  <si>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</si>
  <si>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</si>
  <si>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</si>
  <si>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</si>
  <si>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</si>
  <si>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</si>
  <si>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</si>
  <si>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</si>
  <si>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</si>
  <si>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</si>
  <si>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</si>
  <si>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</si>
  <si>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</si>
  <si>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</si>
  <si>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</si>
  <si>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</si>
  <si>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</si>
  <si>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</si>
  <si>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</si>
  <si>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</si>
  <si>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</si>
  <si>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</si>
  <si>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</si>
  <si>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</si>
  <si>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</si>
  <si>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</si>
  <si>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</si>
  <si>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</si>
  <si>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</si>
  <si>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</si>
  <si>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</si>
  <si>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</si>
  <si>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</si>
  <si>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</si>
  <si>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</si>
  <si>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</si>
  <si>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</si>
  <si>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</si>
  <si>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</si>
  <si>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</si>
  <si>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</si>
  <si>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</si>
  <si>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</si>
  <si>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</si>
  <si>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</si>
  <si>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</si>
  <si>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</si>
  <si>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</si>
  <si>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</si>
  <si>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</si>
  <si>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</si>
  <si>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</si>
  <si>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</si>
  <si>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</si>
  <si>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</si>
  <si>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</si>
  <si>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</si>
  <si>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</si>
  <si>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</si>
  <si>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</si>
  <si>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</si>
  <si>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</si>
  <si>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</si>
  <si>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</si>
  <si>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</si>
  <si>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</si>
  <si>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</si>
  <si>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</si>
  <si>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</si>
  <si>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</si>
  <si>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</si>
  <si>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</si>
  <si>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</si>
  <si>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</si>
  <si>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</si>
  <si>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</si>
  <si>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</si>
  <si>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</si>
  <si>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</si>
  <si>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</si>
  <si>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</si>
  <si>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</si>
  <si>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</si>
  <si>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</si>
  <si>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</si>
  <si>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</si>
  <si>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</si>
  <si>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</si>
  <si>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</si>
  <si>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</si>
  <si>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</si>
  <si>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</si>
  <si>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</si>
  <si>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</si>
  <si>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</si>
  <si>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</si>
  <si>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</si>
  <si>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</si>
  <si>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</si>
  <si>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</si>
  <si>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</si>
  <si>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</si>
  <si>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</si>
  <si>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</si>
  <si>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</si>
  <si>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</si>
  <si>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</si>
  <si>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</si>
  <si>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</si>
  <si>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</si>
  <si>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</si>
  <si>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</si>
  <si>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</si>
  <si>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</si>
  <si>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</si>
  <si>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</si>
  <si>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</si>
  <si>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</si>
  <si>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</si>
  <si>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</si>
  <si>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</si>
  <si>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</si>
  <si>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</si>
  <si>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</si>
  <si>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</si>
  <si>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</si>
  <si>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</si>
  <si>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</si>
  <si>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</si>
  <si>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</si>
  <si>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</si>
  <si>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</si>
  <si>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</si>
  <si>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</si>
  <si>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</si>
  <si>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</si>
  <si>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</si>
  <si>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</si>
  <si>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</si>
  <si>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</si>
  <si>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</si>
  <si>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</si>
  <si>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</si>
  <si>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</si>
  <si>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</si>
  <si>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</si>
  <si>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</si>
  <si>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</si>
  <si>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</si>
  <si>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</si>
  <si>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</si>
  <si>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</si>
  <si>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</si>
  <si>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</si>
  <si>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</si>
  <si>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</si>
  <si>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</si>
  <si>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</si>
  <si>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</si>
  <si>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</si>
  <si>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</si>
  <si>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</si>
  <si>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</si>
  <si>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</si>
  <si>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</si>
  <si>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</si>
  <si>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</si>
  <si>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</si>
  <si>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</si>
  <si>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</si>
  <si>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</si>
  <si>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</si>
  <si>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</si>
  <si>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</si>
  <si>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</si>
  <si>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</si>
  <si>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</si>
  <si>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</si>
  <si>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</si>
  <si>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</si>
  <si>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</si>
  <si>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</si>
  <si>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</si>
  <si>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</si>
  <si>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</si>
  <si>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</si>
  <si>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</si>
  <si>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</si>
  <si>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</si>
  <si>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</si>
  <si>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</si>
  <si>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</si>
  <si>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</si>
  <si>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</si>
  <si>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</si>
  <si>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</si>
  <si>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</si>
  <si>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</si>
  <si>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</si>
  <si>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</si>
  <si>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</si>
  <si>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</si>
  <si>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</si>
  <si>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</si>
  <si>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</si>
  <si>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</si>
  <si>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</si>
  <si>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</si>
  <si>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</si>
  <si>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</si>
  <si>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</si>
  <si>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</si>
  <si>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</si>
  <si>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</si>
  <si>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</si>
  <si>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</si>
  <si>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</si>
  <si>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</si>
  <si>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</si>
  <si>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</si>
  <si>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</si>
  <si>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</si>
  <si>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</si>
  <si>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</si>
  <si>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</si>
  <si>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</si>
  <si>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</si>
  <si>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</si>
  <si>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</si>
  <si>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</si>
  <si>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</si>
  <si>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</si>
  <si>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</si>
  <si>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</si>
  <si>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</si>
  <si>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</si>
  <si>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</si>
  <si>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</si>
  <si>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</si>
  <si>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</si>
  <si>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</si>
  <si>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</si>
  <si>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</si>
  <si>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</si>
  <si>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</si>
  <si>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</si>
  <si>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</si>
  <si>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</si>
  <si>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</si>
  <si>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</si>
  <si>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</si>
  <si>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</si>
  <si>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</si>
  <si>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</si>
  <si>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</si>
  <si>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</si>
  <si>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</si>
  <si>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</si>
  <si>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</si>
  <si>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</si>
  <si>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</si>
  <si>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</si>
  <si>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</si>
  <si>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</si>
  <si>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</si>
  <si>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</si>
  <si>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</si>
  <si>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</si>
  <si>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</si>
  <si>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</si>
  <si>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</si>
  <si>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</si>
  <si>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</si>
  <si>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</si>
  <si>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</si>
  <si>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</si>
  <si>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</si>
  <si>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</si>
  <si>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</si>
  <si>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</si>
  <si>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</si>
  <si>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</si>
  <si>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</si>
  <si>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</si>
  <si>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</si>
  <si>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</si>
  <si>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</si>
  <si>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</si>
  <si>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</si>
  <si>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</si>
  <si>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</si>
  <si>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</si>
  <si>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</si>
  <si>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</si>
  <si>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</si>
  <si>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</si>
  <si>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</si>
  <si>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</si>
  <si>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</si>
  <si>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</si>
  <si>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</si>
  <si>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</si>
  <si>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</si>
  <si>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</si>
  <si>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</si>
  <si>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</si>
  <si>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</si>
  <si>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</si>
  <si>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</si>
  <si>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</si>
  <si>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</si>
  <si>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</si>
  <si>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</si>
  <si>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</si>
  <si>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</si>
  <si>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</si>
  <si>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</si>
  <si>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</si>
  <si>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</si>
  <si>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</si>
  <si>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</si>
  <si>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</si>
  <si>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</si>
  <si>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</si>
  <si>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</si>
  <si>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</si>
  <si>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</si>
  <si>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</si>
  <si>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</si>
  <si>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</si>
  <si>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</si>
  <si>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</si>
  <si>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</si>
  <si>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</si>
  <si>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</si>
  <si>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</si>
  <si>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</si>
  <si>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</si>
  <si>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</si>
  <si>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</si>
  <si>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</si>
  <si>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</si>
  <si>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</si>
  <si>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</si>
  <si>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</si>
  <si>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</si>
  <si>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</si>
  <si>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</si>
  <si>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</si>
  <si>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</si>
  <si>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</si>
  <si>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</si>
  <si>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</si>
  <si>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</si>
  <si>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</si>
  <si>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</si>
  <si>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</si>
  <si>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</si>
  <si>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</si>
  <si>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</si>
  <si>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</si>
  <si>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</si>
  <si>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</si>
  <si>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</si>
  <si>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</si>
  <si>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</si>
  <si>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</si>
  <si>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</si>
  <si>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</si>
  <si>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</si>
  <si>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</si>
  <si>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</si>
  <si>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</si>
  <si>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</si>
  <si>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</si>
  <si>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</si>
  <si>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</si>
  <si>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</si>
  <si>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</si>
  <si>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</si>
  <si>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</si>
  <si>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</si>
  <si>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</si>
  <si>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</si>
  <si>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</si>
  <si>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</si>
  <si>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</si>
  <si>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</si>
  <si>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</si>
  <si>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</si>
  <si>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</si>
  <si>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</si>
  <si>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</si>
  <si>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</si>
  <si>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</si>
  <si>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</si>
  <si>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</si>
  <si>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</si>
  <si>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</si>
  <si>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</si>
  <si>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</si>
  <si>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</si>
  <si>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</si>
  <si>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</si>
  <si>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</si>
  <si>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</si>
  <si>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</si>
  <si>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</si>
  <si>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</si>
  <si>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</si>
  <si>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</si>
  <si>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</si>
  <si>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</si>
  <si>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</si>
  <si>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</si>
  <si>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</si>
  <si>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</si>
  <si>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</si>
  <si>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</si>
  <si>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</si>
  <si>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</si>
  <si>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</si>
  <si>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</si>
  <si>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</si>
  <si>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</si>
  <si>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</si>
  <si>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</si>
  <si>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</si>
  <si>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</si>
  <si>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</si>
  <si>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</si>
  <si>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</si>
  <si>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</si>
  <si>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</si>
  <si>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</si>
  <si>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</si>
  <si>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</si>
  <si>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</si>
  <si>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</si>
  <si>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</si>
  <si>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</si>
  <si>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</si>
  <si>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</si>
  <si>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</si>
  <si>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</si>
  <si>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</si>
  <si>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</si>
  <si>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</si>
  <si>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</si>
  <si>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</si>
  <si>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</si>
  <si>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</si>
  <si>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</si>
  <si>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</si>
  <si>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</si>
  <si>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</si>
  <si>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</si>
  <si>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</si>
  <si>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</si>
  <si>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</si>
  <si>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</si>
  <si>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</si>
  <si>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</si>
  <si>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</si>
  <si>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</si>
  <si>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</si>
  <si>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</si>
  <si>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</si>
  <si>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</si>
  <si>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</si>
  <si>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</si>
  <si>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</si>
  <si>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</si>
  <si>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</si>
  <si>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</si>
  <si>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</si>
  <si>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</si>
  <si>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</si>
  <si>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</si>
  <si>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</si>
  <si>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</si>
  <si>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</si>
  <si>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</si>
  <si>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</si>
  <si>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</si>
  <si>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</si>
  <si>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</si>
  <si>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</si>
  <si>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</si>
  <si>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</si>
  <si>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</si>
  <si>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</si>
  <si>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</si>
  <si>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</si>
  <si>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</si>
  <si>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</si>
  <si>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</si>
  <si>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</si>
  <si>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</si>
  <si>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</si>
  <si>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</si>
  <si>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</si>
  <si>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</si>
  <si>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</si>
  <si>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</si>
  <si>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</si>
  <si>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</si>
  <si>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</si>
  <si>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</si>
  <si>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</si>
  <si>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</si>
  <si>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</si>
  <si>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</si>
  <si>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</si>
  <si>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</si>
  <si>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</si>
  <si>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</si>
  <si>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</si>
  <si>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</si>
  <si>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</si>
  <si>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</si>
  <si>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</si>
  <si>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</si>
  <si>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</si>
  <si>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</si>
  <si>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</si>
  <si>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</si>
  <si>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</si>
  <si>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</si>
  <si>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</si>
  <si>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</si>
  <si>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</si>
  <si>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</si>
  <si>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</si>
  <si>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</si>
  <si>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</si>
  <si>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</si>
  <si>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</si>
  <si>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</si>
  <si>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</si>
  <si>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</si>
  <si>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</si>
  <si>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</si>
  <si>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</si>
  <si>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</si>
  <si>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</si>
  <si>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</si>
  <si>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</si>
  <si>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</si>
  <si>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</si>
  <si>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</si>
  <si>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</si>
  <si>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</si>
  <si>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</si>
  <si>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</si>
  <si>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</si>
  <si>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</si>
  <si>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</si>
  <si>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</si>
  <si>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</si>
  <si>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</si>
  <si>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</si>
  <si>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</si>
  <si>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</si>
  <si>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</si>
  <si>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</si>
  <si>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</si>
  <si>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</si>
  <si>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</si>
  <si>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</si>
  <si>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</si>
  <si>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</si>
  <si>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</si>
  <si>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</si>
  <si>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</si>
  <si>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</si>
  <si>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</si>
  <si>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</si>
  <si>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</si>
  <si>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</si>
  <si>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</si>
  <si>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</si>
  <si>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</si>
  <si>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</si>
  <si>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</si>
  <si>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</si>
  <si>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</si>
  <si>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</si>
  <si>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</si>
  <si>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</si>
  <si>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</si>
  <si>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</si>
  <si>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</si>
  <si>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</si>
  <si>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</si>
  <si>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</si>
  <si>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</si>
  <si>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</si>
  <si>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</si>
  <si>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</si>
  <si>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</si>
  <si>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</si>
  <si>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</si>
  <si>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</si>
  <si>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</si>
  <si>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</si>
  <si>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</si>
  <si>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</si>
  <si>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</si>
  <si>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</si>
  <si>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</si>
  <si>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</si>
  <si>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</si>
  <si>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</si>
  <si>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</si>
  <si>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</si>
  <si>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</si>
  <si>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</si>
  <si>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</si>
  <si>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</si>
  <si>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</si>
  <si>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</si>
  <si>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</si>
  <si>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</si>
  <si>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</si>
  <si>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</si>
  <si>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</si>
  <si>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</si>
  <si>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</si>
  <si>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</si>
  <si>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</si>
  <si>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</si>
  <si>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</si>
  <si>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</si>
  <si>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</si>
  <si>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</si>
  <si>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</si>
  <si>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</si>
  <si>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</si>
  <si>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</si>
  <si>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</si>
  <si>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</si>
  <si>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</si>
  <si>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</si>
  <si>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</si>
  <si>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</si>
  <si>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</si>
  <si>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</si>
  <si>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</si>
  <si>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</si>
  <si>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</si>
  <si>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</si>
  <si>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</si>
  <si>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</si>
  <si>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</si>
  <si>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</si>
  <si>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</si>
  <si>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</si>
  <si>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</si>
  <si>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</si>
  <si>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</si>
  <si>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</si>
  <si>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</si>
  <si>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</si>
  <si>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</si>
  <si>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</si>
  <si>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</si>
  <si>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</si>
  <si>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</si>
  <si>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</si>
  <si>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</si>
  <si>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</si>
  <si>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</si>
  <si>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</si>
  <si>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</si>
  <si>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</si>
  <si>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</si>
  <si>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</si>
  <si>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</si>
  <si>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</si>
  <si>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</si>
  <si>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</si>
  <si>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</si>
  <si>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</si>
  <si>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</si>
  <si>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</si>
  <si>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</si>
  <si>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</si>
  <si>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</si>
  <si>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</si>
  <si>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</si>
  <si>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</si>
  <si>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</si>
  <si>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</si>
  <si>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</si>
  <si>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</si>
  <si>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</si>
  <si>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</si>
  <si>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</si>
  <si>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</si>
  <si>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</si>
  <si>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</si>
  <si>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</si>
  <si>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</si>
  <si>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</si>
  <si>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</si>
  <si>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</si>
  <si>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</si>
  <si>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</si>
  <si>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</si>
  <si>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</si>
  <si>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</si>
  <si>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</si>
  <si>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</si>
  <si>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</si>
  <si>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</si>
  <si>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</si>
  <si>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</si>
  <si>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</si>
  <si>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</si>
  <si>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</si>
  <si>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</si>
  <si>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</si>
  <si>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</si>
  <si>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</si>
  <si>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</si>
  <si>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</si>
  <si>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</si>
  <si>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</si>
  <si>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</si>
  <si>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</si>
  <si>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</si>
  <si>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</si>
  <si>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</si>
  <si>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</si>
  <si>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</si>
  <si>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</si>
  <si>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</si>
  <si>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</si>
  <si>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</si>
  <si>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</si>
  <si>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</si>
  <si>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</si>
  <si>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</si>
  <si>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</si>
  <si>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</si>
  <si>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</si>
  <si>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</si>
  <si>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</si>
  <si>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</si>
  <si>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</si>
  <si>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</si>
  <si>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</si>
  <si>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</si>
  <si>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</si>
  <si>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</si>
  <si>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</si>
  <si>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</si>
  <si>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</si>
  <si>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</si>
  <si>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</si>
  <si>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</si>
  <si>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</si>
  <si>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</si>
  <si>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</si>
  <si>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</si>
  <si>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</si>
  <si>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</si>
  <si>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</si>
  <si>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</si>
  <si>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</si>
  <si>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</si>
  <si>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</si>
  <si>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</si>
  <si>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</si>
  <si>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</si>
  <si>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</si>
  <si>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</si>
  <si>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</si>
  <si>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</si>
  <si>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</si>
  <si>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</si>
  <si>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</si>
  <si>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</si>
  <si>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</si>
  <si>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</si>
  <si>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</si>
  <si>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</si>
  <si>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</si>
  <si>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</si>
  <si>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</si>
  <si>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</si>
  <si>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</si>
  <si>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</si>
  <si>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</si>
  <si>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</si>
  <si>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</si>
  <si>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</si>
  <si>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</si>
  <si>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</si>
  <si>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</si>
  <si>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</si>
  <si>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</si>
  <si>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</si>
  <si>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</si>
  <si>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</si>
  <si>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</si>
  <si>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</si>
  <si>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</si>
  <si>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</si>
  <si>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</si>
  <si>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</si>
  <si>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</si>
  <si>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</si>
  <si>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</si>
  <si>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</si>
  <si>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</si>
  <si>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</si>
  <si>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</si>
  <si>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</si>
  <si>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</si>
  <si>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</si>
  <si>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</si>
  <si>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</si>
  <si>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</si>
  <si>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</si>
  <si>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</si>
  <si>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</si>
  <si>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</si>
  <si>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</si>
  <si>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</si>
  <si>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</si>
  <si>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</si>
  <si>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</si>
  <si>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</si>
  <si>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</si>
  <si>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</si>
  <si>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</si>
  <si>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</si>
  <si>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</si>
  <si>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</si>
  <si>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</si>
  <si>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</si>
  <si>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</si>
  <si>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</si>
  <si>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</si>
  <si>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</si>
  <si>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</si>
  <si>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</si>
  <si>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</si>
  <si>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</si>
  <si>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</si>
  <si>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</si>
  <si>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</si>
  <si>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</si>
  <si>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</si>
  <si>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</si>
  <si>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</si>
  <si>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</si>
  <si>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</si>
  <si>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</si>
  <si>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</si>
  <si>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</si>
  <si>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</si>
  <si>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</si>
  <si>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</si>
  <si>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</si>
  <si>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</si>
  <si>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</si>
  <si>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</si>
  <si>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</si>
  <si>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</si>
  <si>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</si>
  <si>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</si>
  <si>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</si>
  <si>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</si>
  <si>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</si>
  <si>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</si>
  <si>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</si>
  <si>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</si>
  <si>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</si>
  <si>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</si>
  <si>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</si>
  <si>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</si>
  <si>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</si>
  <si>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</si>
  <si>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</si>
  <si>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</si>
  <si>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</si>
  <si>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</si>
  <si>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</si>
  <si>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</si>
  <si>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</si>
  <si>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</si>
  <si>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</si>
  <si>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</si>
  <si>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</si>
  <si>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</si>
  <si>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</si>
  <si>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</si>
  <si>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</si>
  <si>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</si>
  <si>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</si>
  <si>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</si>
  <si>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</si>
  <si>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</si>
  <si>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</si>
  <si>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</si>
  <si>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</si>
  <si>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</si>
  <si>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</si>
  <si>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</si>
  <si>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</si>
  <si>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</si>
  <si>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</si>
  <si>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</si>
  <si>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</si>
  <si>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</si>
  <si>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</si>
  <si>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</si>
  <si>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</si>
  <si>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</si>
  <si>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</si>
  <si>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</si>
  <si>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</si>
  <si>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</si>
  <si>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</si>
  <si>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</si>
  <si>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</si>
  <si>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</si>
  <si>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</si>
  <si>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</si>
  <si>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</si>
  <si>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</si>
  <si>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</si>
  <si>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</si>
  <si>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</si>
  <si>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</si>
  <si>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</si>
  <si>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</si>
  <si>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</si>
  <si>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</si>
  <si>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</si>
  <si>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</si>
  <si>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</si>
  <si>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</si>
  <si>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</si>
  <si>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</si>
  <si>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</si>
  <si>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</si>
  <si>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</si>
  <si>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</si>
  <si>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</si>
  <si>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</si>
  <si>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</si>
  <si>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</si>
  <si>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</si>
  <si>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</si>
  <si>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</si>
  <si>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</si>
  <si>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</si>
  <si>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</si>
  <si>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</si>
  <si>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</si>
  <si>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</si>
  <si>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</si>
  <si>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</si>
  <si>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</si>
  <si>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</si>
  <si>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</si>
  <si>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</si>
  <si>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</si>
  <si>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</si>
  <si>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</si>
  <si>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</si>
  <si>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</si>
  <si>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</si>
  <si>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</si>
  <si>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</si>
  <si>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</si>
  <si>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</si>
  <si>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</si>
  <si>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</si>
  <si>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</si>
  <si>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</si>
  <si>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</si>
  <si>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</si>
  <si>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</si>
  <si>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</si>
  <si>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</si>
  <si>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</si>
  <si>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</si>
  <si>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</si>
  <si>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</si>
  <si>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</si>
  <si>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</si>
  <si>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</si>
  <si>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</si>
  <si>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</si>
  <si>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</si>
  <si>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</si>
  <si>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</si>
  <si>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</si>
  <si>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</si>
  <si>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</si>
  <si>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</si>
  <si>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</si>
  <si>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</si>
  <si>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</si>
  <si>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</si>
  <si>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</si>
  <si>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</si>
  <si>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</si>
  <si>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</si>
  <si>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</si>
  <si>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</si>
  <si>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</si>
  <si>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</si>
  <si>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</si>
  <si>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</si>
  <si>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</si>
  <si>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</si>
  <si>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</si>
  <si>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</si>
  <si>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</si>
  <si>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</si>
  <si>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</si>
  <si>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</si>
  <si>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</si>
  <si>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</si>
  <si>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</si>
  <si>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</si>
  <si>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</si>
  <si>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</si>
  <si>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</si>
  <si>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</si>
  <si>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</si>
  <si>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</si>
  <si>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</si>
  <si>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</si>
  <si>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</si>
  <si>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</si>
  <si>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</si>
  <si>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</si>
  <si>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</si>
  <si>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</si>
  <si>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</si>
  <si>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</si>
  <si>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</si>
  <si>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</si>
  <si>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</si>
  <si>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</si>
  <si>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</si>
  <si>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</si>
  <si>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</si>
  <si>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</si>
  <si>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</si>
  <si>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</si>
  <si>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</si>
  <si>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</si>
  <si>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</si>
  <si>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</si>
  <si>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</si>
  <si>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</si>
  <si>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</si>
  <si>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</si>
  <si>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</si>
  <si>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</si>
  <si>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</si>
  <si>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</si>
  <si>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</si>
  <si>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</si>
  <si>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</si>
  <si>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</si>
  <si>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</si>
  <si>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</si>
  <si>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</si>
  <si>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</si>
  <si>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</si>
  <si>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</si>
  <si>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</si>
  <si>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</si>
  <si>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</si>
  <si>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</si>
  <si>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</si>
  <si>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</si>
  <si>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</si>
  <si>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</si>
  <si>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</si>
  <si>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</si>
  <si>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</si>
  <si>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</si>
  <si>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</si>
  <si>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</si>
  <si>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</si>
  <si>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</si>
  <si>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</si>
  <si>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</si>
  <si>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</si>
  <si>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</si>
  <si>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</si>
  <si>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</si>
  <si>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</si>
  <si>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</si>
  <si>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</si>
  <si>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</si>
  <si>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</si>
  <si>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</si>
  <si>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</si>
  <si>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</si>
  <si>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</si>
  <si>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</si>
  <si>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</si>
  <si>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</si>
  <si>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</si>
  <si>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</si>
  <si>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</si>
  <si>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</si>
  <si>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</si>
  <si>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</si>
  <si>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</si>
  <si>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</si>
  <si>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</si>
  <si>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</si>
  <si>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</si>
  <si>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</si>
  <si>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</si>
  <si>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</si>
  <si>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</si>
  <si>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</si>
  <si>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</si>
  <si>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</si>
  <si>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</si>
  <si>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</si>
  <si>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</si>
  <si>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</si>
  <si>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</si>
  <si>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</si>
  <si>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</si>
  <si>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</si>
  <si>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</si>
  <si>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</si>
  <si>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</si>
  <si>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</si>
  <si>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</si>
  <si>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</si>
  <si>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</si>
  <si>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</si>
  <si>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</si>
  <si>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</si>
  <si>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</si>
  <si>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</si>
  <si>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</si>
  <si>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</si>
  <si>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</si>
  <si>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</si>
  <si>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</si>
  <si>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</si>
  <si>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</si>
  <si>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</si>
  <si>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</si>
  <si>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</si>
  <si>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</si>
  <si>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</si>
  <si>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</si>
  <si>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</si>
  <si>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</si>
  <si>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</si>
  <si>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</si>
  <si>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</si>
  <si>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</si>
  <si>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</si>
  <si>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</si>
  <si>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</si>
  <si>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</si>
  <si>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</si>
  <si>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</si>
  <si>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</si>
  <si>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</si>
  <si>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</si>
  <si>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</si>
  <si>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</si>
  <si>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</si>
  <si>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</si>
  <si>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</si>
  <si>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</si>
  <si>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</si>
  <si>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</si>
  <si>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</si>
  <si>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</si>
  <si>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</si>
  <si>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</si>
  <si>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</si>
  <si>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</si>
  <si>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</si>
  <si>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</si>
  <si>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</si>
  <si>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</si>
  <si>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</si>
  <si>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</si>
  <si>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</si>
  <si>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</si>
  <si>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</si>
  <si>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</si>
  <si>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</si>
  <si>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</si>
  <si>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</si>
  <si>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</si>
  <si>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</si>
  <si>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</si>
  <si>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</si>
  <si>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</si>
  <si>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</si>
  <si>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</si>
  <si>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</si>
  <si>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</si>
  <si>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</si>
  <si>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</si>
  <si>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</si>
  <si>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</si>
  <si>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</si>
  <si>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</si>
  <si>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</si>
  <si>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</si>
  <si>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</si>
  <si>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</si>
  <si>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</si>
  <si>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</si>
  <si>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</si>
  <si>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</si>
  <si>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</si>
  <si>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</si>
  <si>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</si>
  <si>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</si>
  <si>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</si>
  <si>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</si>
  <si>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</si>
  <si>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</si>
  <si>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</si>
  <si>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</si>
  <si>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</si>
  <si>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</si>
  <si>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</si>
  <si>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</si>
  <si>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</si>
  <si>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</si>
  <si>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</si>
  <si>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</si>
  <si>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</si>
  <si>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</si>
  <si>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</si>
  <si>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</si>
  <si>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</si>
  <si>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</si>
  <si>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</si>
  <si>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</si>
  <si>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</si>
  <si>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</si>
  <si>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</si>
  <si>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</si>
  <si>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</si>
  <si>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</si>
  <si>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</si>
  <si>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</si>
  <si>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</si>
  <si>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</si>
  <si>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</si>
  <si>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</si>
  <si>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</si>
  <si>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</si>
  <si>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</si>
  <si>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</si>
  <si>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</si>
  <si>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</si>
  <si>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</si>
  <si>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</si>
  <si>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</si>
  <si>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</si>
  <si>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</si>
  <si>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</si>
  <si>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</si>
  <si>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</si>
  <si>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</si>
  <si>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</si>
  <si>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</si>
  <si>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</si>
  <si>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</si>
  <si>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</si>
  <si>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</si>
  <si>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</si>
  <si>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</si>
  <si>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</si>
  <si>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</si>
  <si>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</si>
  <si>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</si>
  <si>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</si>
  <si>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</si>
  <si>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</si>
  <si>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</si>
  <si>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</si>
  <si>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</si>
  <si>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</si>
  <si>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</si>
  <si>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</si>
  <si>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</si>
  <si>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</si>
  <si>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</si>
  <si>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</si>
  <si>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</si>
  <si>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</si>
  <si>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</si>
  <si>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</si>
  <si>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</si>
  <si>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</si>
  <si>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</si>
  <si>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</si>
  <si>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</si>
  <si>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</si>
  <si>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</si>
  <si>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</si>
  <si>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</si>
  <si>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</si>
  <si>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</si>
  <si>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</si>
  <si>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</si>
  <si>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</si>
  <si>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</si>
  <si>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</si>
  <si>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</si>
  <si>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</si>
  <si>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</si>
  <si>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</si>
  <si>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</si>
  <si>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</si>
  <si>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</si>
  <si>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</si>
  <si>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</si>
  <si>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</si>
  <si>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</si>
  <si>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</si>
  <si>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</si>
  <si>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</si>
  <si>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</si>
  <si>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</si>
  <si>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</si>
  <si>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</si>
  <si>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</si>
  <si>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</si>
  <si>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</si>
  <si>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</si>
  <si>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</si>
  <si>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</si>
  <si>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</si>
  <si>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</si>
  <si>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</si>
  <si>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</si>
  <si>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</si>
  <si>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</si>
  <si>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</si>
  <si>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</si>
  <si>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</si>
  <si>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</si>
  <si>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</si>
  <si>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</si>
  <si>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</si>
  <si>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</si>
  <si>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</si>
  <si>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</si>
  <si>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</si>
  <si>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</si>
  <si>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</si>
  <si>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</si>
  <si>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</si>
  <si>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</si>
  <si>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</si>
  <si>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</si>
  <si>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</si>
  <si>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</si>
  <si>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</si>
  <si>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</si>
  <si>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</si>
  <si>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</si>
  <si>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</si>
  <si>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</si>
  <si>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</si>
  <si>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</si>
  <si>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</si>
  <si>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</si>
  <si>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</si>
  <si>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</si>
  <si>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</si>
  <si>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</si>
  <si>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</si>
  <si>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</si>
  <si>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</si>
  <si>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</si>
  <si>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</si>
  <si>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</si>
  <si>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</si>
  <si>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</si>
  <si>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</si>
  <si>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</si>
  <si>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</si>
  <si>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</si>
  <si>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</si>
  <si>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</si>
  <si>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</si>
  <si>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</si>
  <si>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</si>
  <si>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</si>
  <si>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</si>
  <si>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</si>
  <si>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</si>
  <si>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</si>
  <si>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</si>
  <si>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</si>
  <si>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</si>
  <si>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</si>
  <si>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</si>
  <si>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</si>
  <si>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</si>
  <si>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</si>
  <si>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</si>
  <si>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</si>
  <si>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</si>
  <si>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</si>
  <si>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</si>
  <si>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</si>
  <si>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</si>
  <si>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</si>
  <si>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</si>
  <si>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</si>
  <si>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</si>
  <si>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</si>
  <si>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</si>
  <si>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</si>
  <si>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</si>
  <si>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</si>
  <si>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</si>
  <si>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</si>
  <si>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</si>
  <si>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</si>
  <si>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</si>
  <si>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</si>
  <si>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</si>
  <si>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</si>
  <si>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</si>
  <si>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</si>
  <si>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</si>
  <si>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</si>
  <si>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</si>
  <si>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</si>
  <si>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</si>
  <si>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</si>
  <si>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</si>
  <si>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</si>
  <si>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</si>
  <si>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</si>
  <si>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</si>
  <si>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</si>
  <si>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</si>
  <si>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</si>
  <si>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</si>
  <si>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</si>
  <si>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</si>
  <si>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</si>
  <si>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</si>
  <si>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</si>
  <si>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</si>
  <si>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</si>
  <si>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</si>
  <si>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</si>
  <si>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</si>
  <si>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</si>
  <si>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</si>
  <si>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</si>
  <si>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</si>
  <si>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</si>
  <si>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</si>
  <si>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</si>
  <si>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</si>
  <si>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</si>
  <si>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</si>
  <si>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</si>
  <si>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</si>
  <si>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</si>
  <si>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</si>
  <si>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</si>
  <si>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</si>
  <si>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</si>
  <si>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</si>
  <si>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</si>
  <si>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</si>
  <si>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</si>
  <si>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</si>
  <si>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</si>
  <si>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</si>
  <si>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</si>
  <si>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</si>
  <si>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</si>
  <si>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</si>
  <si>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</si>
  <si>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</si>
  <si>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</si>
  <si>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</si>
  <si>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</si>
  <si>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</si>
  <si>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</si>
  <si>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</si>
  <si>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</si>
  <si>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</si>
  <si>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</si>
  <si>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</si>
  <si>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</si>
  <si>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</si>
  <si>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</si>
  <si>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</si>
  <si>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</si>
  <si>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</si>
  <si>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</si>
  <si>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</si>
  <si>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</si>
  <si>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</si>
  <si>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</si>
  <si>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</si>
  <si>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</si>
  <si>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</si>
  <si>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</si>
  <si>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</si>
  <si>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</si>
  <si>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</si>
  <si>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</si>
  <si>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</si>
  <si>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</si>
  <si>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</si>
  <si>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</si>
  <si>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</si>
  <si>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</si>
  <si>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</si>
  <si>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</si>
  <si>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</si>
  <si>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</si>
  <si>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</si>
  <si>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</si>
  <si>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</si>
  <si>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</si>
  <si>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</si>
  <si>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</si>
  <si>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</si>
  <si>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</si>
  <si>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</si>
  <si>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</si>
  <si>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</si>
  <si>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</si>
  <si>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</si>
  <si>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</si>
  <si>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</si>
  <si>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</si>
  <si>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</si>
  <si>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</si>
  <si>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</si>
  <si>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</si>
  <si>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</si>
  <si>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</si>
  <si>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</si>
  <si>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</si>
  <si>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</si>
  <si>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</si>
  <si>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</si>
  <si>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</si>
  <si>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</si>
  <si>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</si>
  <si>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</si>
  <si>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</si>
  <si>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</si>
  <si>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</si>
  <si>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</si>
  <si>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</si>
  <si>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</si>
  <si>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</si>
  <si>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</si>
  <si>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</si>
  <si>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</si>
  <si>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</si>
  <si>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</si>
  <si>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</si>
  <si>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</si>
  <si>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</si>
  <si>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</si>
  <si>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</si>
  <si>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</si>
  <si>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</si>
  <si>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</si>
  <si>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</si>
  <si>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</si>
  <si>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</si>
  <si>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</si>
  <si>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</si>
  <si>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</si>
  <si>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</si>
  <si>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</si>
  <si>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</si>
  <si>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</si>
  <si>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</si>
  <si>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</si>
  <si>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</si>
  <si>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</si>
  <si>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</si>
  <si>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</si>
  <si>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</si>
  <si>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</si>
  <si>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</si>
  <si>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</si>
  <si>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</si>
  <si>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</si>
  <si>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</si>
  <si>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</si>
  <si>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</si>
  <si>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</si>
  <si>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</si>
  <si>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</si>
  <si>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</si>
  <si>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</si>
  <si>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</si>
  <si>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</si>
  <si>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</si>
  <si>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</si>
  <si>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</si>
  <si>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</si>
  <si>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</si>
  <si>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</si>
  <si>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</si>
  <si>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</si>
  <si>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</si>
  <si>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</si>
  <si>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</si>
  <si>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</si>
  <si>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</si>
  <si>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</si>
  <si>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</si>
  <si>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</si>
  <si>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</si>
  <si>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</si>
  <si>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</si>
  <si>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</si>
  <si>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</si>
  <si>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</si>
  <si>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</si>
  <si>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</si>
  <si>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</si>
  <si>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</si>
  <si>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</si>
  <si>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</si>
  <si>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</si>
  <si>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</si>
  <si>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</si>
  <si>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</si>
  <si>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</si>
  <si>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</si>
  <si>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</si>
  <si>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</si>
  <si>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</si>
  <si>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</si>
  <si>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</si>
  <si>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</si>
  <si>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</si>
  <si>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</si>
  <si>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</si>
  <si>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</si>
  <si>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</si>
  <si>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</si>
  <si>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</si>
  <si>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</si>
  <si>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</si>
  <si>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</si>
  <si>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</si>
  <si>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</si>
  <si>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</si>
  <si>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</si>
  <si>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</si>
  <si>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</si>
  <si>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</si>
  <si>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</si>
  <si>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</si>
  <si>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</si>
  <si>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</si>
  <si>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</si>
  <si>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</si>
  <si>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</si>
  <si>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</si>
  <si>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</si>
  <si>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</si>
  <si>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</si>
  <si>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</si>
  <si>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</si>
  <si>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</si>
  <si>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</si>
  <si>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</si>
  <si>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</si>
  <si>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</si>
  <si>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</si>
  <si>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</si>
  <si>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</si>
  <si>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</si>
  <si>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</si>
  <si>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</si>
  <si>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</si>
  <si>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</si>
  <si>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</si>
  <si>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</si>
  <si>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</si>
  <si>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</si>
  <si>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</si>
  <si>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</si>
  <si>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</si>
  <si>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</si>
  <si>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</si>
  <si>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</si>
  <si>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</si>
  <si>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</si>
  <si>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</si>
  <si>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</si>
  <si>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</si>
  <si>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</si>
  <si>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</si>
  <si>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</si>
  <si>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</si>
  <si>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</si>
  <si>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</si>
  <si>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</si>
  <si>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</si>
  <si>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</si>
  <si>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</si>
  <si>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</si>
  <si>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</si>
  <si>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</si>
  <si>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</si>
  <si>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</si>
  <si>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</si>
  <si>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</si>
  <si>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</si>
  <si>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</si>
  <si>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</si>
  <si>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</si>
  <si>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</si>
  <si>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</si>
  <si>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</si>
  <si>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</si>
  <si>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</si>
  <si>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</si>
  <si>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</si>
  <si>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</si>
  <si>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</si>
  <si>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</si>
  <si>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</si>
  <si>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</si>
  <si>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</si>
  <si>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</si>
  <si>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</si>
  <si>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</si>
  <si>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</si>
  <si>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</si>
  <si>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</si>
  <si>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</si>
  <si>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</si>
  <si>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</si>
  <si>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</si>
  <si>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</si>
  <si>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</si>
  <si>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</si>
  <si>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</si>
  <si>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</si>
  <si>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</si>
  <si>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</si>
  <si>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</si>
  <si>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</si>
  <si>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</si>
  <si>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</si>
  <si>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</si>
  <si>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</si>
  <si>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</si>
  <si>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</si>
  <si>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</si>
  <si>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</si>
  <si>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</si>
  <si>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</si>
  <si>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</si>
  <si>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</si>
  <si>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</si>
  <si>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</si>
  <si>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</si>
  <si>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</si>
  <si>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</si>
  <si>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</si>
  <si>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</si>
  <si>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</si>
  <si>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</si>
  <si>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</si>
  <si>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</si>
  <si>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</si>
  <si>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</si>
  <si>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</si>
  <si>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</si>
  <si>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</si>
  <si>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</si>
  <si>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</si>
  <si>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</si>
  <si>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</si>
  <si>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</si>
  <si>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</si>
  <si>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</si>
  <si>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</si>
  <si>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</si>
  <si>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</si>
  <si>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</si>
  <si>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</si>
  <si>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</si>
  <si>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</si>
  <si>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</si>
  <si>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</si>
  <si>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</si>
  <si>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</si>
  <si>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</si>
  <si>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</si>
  <si>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</si>
  <si>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</si>
  <si>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</si>
  <si>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</si>
  <si>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</si>
  <si>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</si>
  <si>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</si>
  <si>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</si>
  <si>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</si>
  <si>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</si>
  <si>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</si>
  <si>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</si>
  <si>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</si>
  <si>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</si>
  <si>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</si>
  <si>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</si>
  <si>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</si>
  <si>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</si>
  <si>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</si>
  <si>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</si>
  <si>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</si>
  <si>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</si>
  <si>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</si>
  <si>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</si>
  <si>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</si>
  <si>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</si>
  <si>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</si>
  <si>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</si>
  <si>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</si>
  <si>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</si>
  <si>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</si>
  <si>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</si>
  <si>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</si>
  <si>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</si>
  <si>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</si>
  <si>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</si>
  <si>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</si>
  <si>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</si>
  <si>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</si>
  <si>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</si>
  <si>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</si>
  <si>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</si>
  <si>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</si>
  <si>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</si>
  <si>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</si>
  <si>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</si>
  <si>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</si>
  <si>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</si>
  <si>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</si>
  <si>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</si>
  <si>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</si>
  <si>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</si>
  <si>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</si>
  <si>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</si>
  <si>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</si>
  <si>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</si>
  <si>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</si>
  <si>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</si>
  <si>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</si>
  <si>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</si>
  <si>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</si>
  <si>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</si>
  <si>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</si>
  <si>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</si>
  <si>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</si>
  <si>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</si>
  <si>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</si>
  <si>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</si>
  <si>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</si>
  <si>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</si>
  <si>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</si>
  <si>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</si>
  <si>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</si>
  <si>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</si>
  <si>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</si>
  <si>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</si>
  <si>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</si>
  <si>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</si>
  <si>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</si>
  <si>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</si>
  <si>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</si>
  <si>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</si>
  <si>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</si>
  <si>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</si>
  <si>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</si>
  <si>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</si>
  <si>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</si>
  <si>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</si>
  <si>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</si>
  <si>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</si>
  <si>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</si>
  <si>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</si>
  <si>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</si>
  <si>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</si>
  <si>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</si>
  <si>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</si>
  <si>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</si>
  <si>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</si>
  <si>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</si>
  <si>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</si>
  <si>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</si>
  <si>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</si>
  <si>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</si>
  <si>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</si>
  <si>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</si>
  <si>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</si>
  <si>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</si>
  <si>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</si>
  <si>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</si>
  <si>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</si>
  <si>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</si>
  <si>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</si>
  <si>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</si>
  <si>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</si>
  <si>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</si>
  <si>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</si>
  <si>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</si>
  <si>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</si>
  <si>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</si>
  <si>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</si>
  <si>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</si>
  <si>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</si>
  <si>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</si>
  <si>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</si>
  <si>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</si>
  <si>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</si>
  <si>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</si>
  <si>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</si>
  <si>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</si>
  <si>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</si>
  <si>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</si>
  <si>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</si>
  <si>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</si>
  <si>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</si>
  <si>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</si>
  <si>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</si>
  <si>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</si>
  <si>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</si>
  <si>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</si>
  <si>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</si>
  <si>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</si>
  <si>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</si>
  <si>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</si>
  <si>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</si>
  <si>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</si>
  <si>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</si>
  <si>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</si>
  <si>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</si>
  <si>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</si>
  <si>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</si>
  <si>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</si>
  <si>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</si>
  <si>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</si>
  <si>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</si>
  <si>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</si>
  <si>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</si>
  <si>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</si>
  <si>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</si>
  <si>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</si>
  <si>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</si>
  <si>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</si>
  <si>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</si>
  <si>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</si>
  <si>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</si>
  <si>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</si>
  <si>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</si>
  <si>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</si>
  <si>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</si>
  <si>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</si>
  <si>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</si>
  <si>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</si>
  <si>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</si>
  <si>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</si>
  <si>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</si>
  <si>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</si>
  <si>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</si>
  <si>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</si>
  <si>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</si>
  <si>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</si>
  <si>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</si>
  <si>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</si>
  <si>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</si>
  <si>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</si>
  <si>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</si>
  <si>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</si>
  <si>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</si>
  <si>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</si>
  <si>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</si>
  <si>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</si>
  <si>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</si>
  <si>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</si>
  <si>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</si>
  <si>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</si>
  <si>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</si>
  <si>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</si>
  <si>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</si>
  <si>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</si>
  <si>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</si>
  <si>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</si>
  <si>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</si>
  <si>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</si>
  <si>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</si>
  <si>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</si>
  <si>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</si>
  <si>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</si>
  <si>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</si>
  <si>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</si>
  <si>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</si>
  <si>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</si>
  <si>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</si>
  <si>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</si>
  <si>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</si>
  <si>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</si>
  <si>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</si>
  <si>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</si>
  <si>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</si>
  <si>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</si>
  <si>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</si>
  <si>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</si>
  <si>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</si>
  <si>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</si>
  <si>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</si>
  <si>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</si>
  <si>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</si>
  <si>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</si>
  <si>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</si>
  <si>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</si>
  <si>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</si>
  <si>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</si>
  <si>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</si>
  <si>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</si>
  <si>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</si>
  <si>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</si>
  <si>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</si>
  <si>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</si>
  <si>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</si>
  <si>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</si>
  <si>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</si>
  <si>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</si>
  <si>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</si>
  <si>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</si>
  <si>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</si>
  <si>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</si>
  <si>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</si>
  <si>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</si>
  <si>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</si>
  <si>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</si>
  <si>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</si>
  <si>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</si>
  <si>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</si>
  <si>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</si>
  <si>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</si>
  <si>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</si>
  <si>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</si>
  <si>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</si>
  <si>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</si>
  <si>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</si>
  <si>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</si>
  <si>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</si>
  <si>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</si>
  <si>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</si>
  <si>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</si>
  <si>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</si>
  <si>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</si>
  <si>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</si>
  <si>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</si>
  <si>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</si>
  <si>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</si>
  <si>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</si>
  <si>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</si>
  <si>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</si>
  <si>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</si>
  <si>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</si>
  <si>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</si>
  <si>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</si>
  <si>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</si>
  <si>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</si>
  <si>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</si>
  <si>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</si>
  <si>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</si>
  <si>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</si>
  <si>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</si>
  <si>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</si>
  <si>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</si>
  <si>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</si>
  <si>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</si>
  <si>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</si>
  <si>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</si>
  <si>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</si>
  <si>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</si>
  <si>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</si>
  <si>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</si>
  <si>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</si>
  <si>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</si>
  <si>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</si>
  <si>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</si>
  <si>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</si>
  <si>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</si>
  <si>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</si>
  <si>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</si>
  <si>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</si>
  <si>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</si>
  <si>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</si>
  <si>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</si>
  <si>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</si>
  <si>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</si>
  <si>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</si>
  <si>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</si>
  <si>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</si>
  <si>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</si>
  <si>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</si>
  <si>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</si>
  <si>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</si>
  <si>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</si>
  <si>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</si>
  <si>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</si>
  <si>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</si>
  <si>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</si>
  <si>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</si>
  <si>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</si>
  <si>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</si>
  <si>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</si>
  <si>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</si>
  <si>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</si>
  <si>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</si>
  <si>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</si>
  <si>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</si>
  <si>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</si>
  <si>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</si>
  <si>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</si>
  <si>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</si>
  <si>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</si>
  <si>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</si>
  <si>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</si>
  <si>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</si>
  <si>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</si>
  <si>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</si>
  <si>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</si>
  <si>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</si>
  <si>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</si>
  <si>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</si>
  <si>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</si>
  <si>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</si>
  <si>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</si>
  <si>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</si>
  <si>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</si>
  <si>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</si>
  <si>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</si>
  <si>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</si>
  <si>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</si>
  <si>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</si>
  <si>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</si>
  <si>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</si>
  <si>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</si>
  <si>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</si>
  <si>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</si>
  <si>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</si>
  <si>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</si>
  <si>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</si>
  <si>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</si>
  <si>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</si>
  <si>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</si>
  <si>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</si>
  <si>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</si>
  <si>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</si>
  <si>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</si>
  <si>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</si>
  <si>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</si>
  <si>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</si>
  <si>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</si>
  <si>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</si>
  <si>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</si>
  <si>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</si>
  <si>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</si>
  <si>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</si>
  <si>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</si>
  <si>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</si>
  <si>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</si>
  <si>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</si>
  <si>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</si>
  <si>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</si>
  <si>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</si>
  <si>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</si>
  <si>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</si>
  <si>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</si>
  <si>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</si>
  <si>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</si>
  <si>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</si>
  <si>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</si>
  <si>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</si>
  <si>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</si>
  <si>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</si>
  <si>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</si>
  <si>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</si>
  <si>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</si>
  <si>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</si>
  <si>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</si>
  <si>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</si>
  <si>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</si>
  <si>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</si>
  <si>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</si>
  <si>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</si>
  <si>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</si>
  <si>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</si>
  <si>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</si>
  <si>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</si>
  <si>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</si>
  <si>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</si>
  <si>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</si>
  <si>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</si>
  <si>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</si>
  <si>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</si>
  <si>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</si>
  <si>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</si>
  <si>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</si>
  <si>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</si>
  <si>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</si>
  <si>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</si>
  <si>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</si>
  <si>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</si>
  <si>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</si>
  <si>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</si>
  <si>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</si>
  <si>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</si>
  <si>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</si>
  <si>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</si>
  <si>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</si>
  <si>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</si>
  <si>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</si>
  <si>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</si>
  <si>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</si>
  <si>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</si>
  <si>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</si>
  <si>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</si>
  <si>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</si>
  <si>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</si>
  <si>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</si>
  <si>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</si>
  <si>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</si>
  <si>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</si>
  <si>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</si>
  <si>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</si>
  <si>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</si>
  <si>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</si>
  <si>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</si>
  <si>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</si>
  <si>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</si>
  <si>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</si>
  <si>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</si>
  <si>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</si>
  <si>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</si>
  <si>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</si>
  <si>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</si>
  <si>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</si>
  <si>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</si>
  <si>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</si>
  <si>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</si>
  <si>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</si>
  <si>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</si>
  <si>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</si>
  <si>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</si>
  <si>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</si>
  <si>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</si>
  <si>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</si>
  <si>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</si>
  <si>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</si>
  <si>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</si>
  <si>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</si>
  <si>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</si>
  <si>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</si>
  <si>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</si>
  <si>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</si>
  <si>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</si>
  <si>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</si>
  <si>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</si>
  <si>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</si>
  <si>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</si>
  <si>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</si>
  <si>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</si>
  <si>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</si>
  <si>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</si>
  <si>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</si>
  <si>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</si>
  <si>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</si>
  <si>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</si>
  <si>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</si>
  <si>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</si>
  <si>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</si>
  <si>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</si>
  <si>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</si>
  <si>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</si>
  <si>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</si>
  <si>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</si>
  <si>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</si>
  <si>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</si>
  <si>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</si>
  <si>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</si>
  <si>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</si>
  <si>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</si>
  <si>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</si>
  <si>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</si>
  <si>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</si>
  <si>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</si>
  <si>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</si>
  <si>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</si>
  <si>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</si>
  <si>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</si>
  <si>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</si>
  <si>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</si>
  <si>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</si>
  <si>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</si>
  <si>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</si>
  <si>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</si>
  <si>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</si>
  <si>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</si>
  <si>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</si>
  <si>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</si>
  <si>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</si>
  <si>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</si>
  <si>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</si>
  <si>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</si>
  <si>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</si>
  <si>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</si>
  <si>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</si>
  <si>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</si>
  <si>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</si>
  <si>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</si>
  <si>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</si>
  <si>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</si>
  <si>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</si>
  <si>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</si>
  <si>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</si>
  <si>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</si>
  <si>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</si>
  <si>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</si>
  <si>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</si>
  <si>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</si>
  <si>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</si>
  <si>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</si>
  <si>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</si>
  <si>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</si>
  <si>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</si>
  <si>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</si>
  <si>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</si>
  <si>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</si>
  <si>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</si>
  <si>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</si>
  <si>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</si>
  <si>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</si>
  <si>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</si>
  <si>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</si>
  <si>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</si>
  <si>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</si>
  <si>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</si>
  <si>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</si>
  <si>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</si>
  <si>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</si>
  <si>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</si>
  <si>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</si>
  <si>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</si>
  <si>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</si>
  <si>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</si>
  <si>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</si>
  <si>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</si>
  <si>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</si>
  <si>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</si>
  <si>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</si>
  <si>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</si>
  <si>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</si>
  <si>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</si>
  <si>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</si>
  <si>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</si>
  <si>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</si>
  <si>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</si>
  <si>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</si>
  <si>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</si>
  <si>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</si>
  <si>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</si>
  <si>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</si>
  <si>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</si>
  <si>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</si>
  <si>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</si>
  <si>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</si>
  <si>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</si>
  <si>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</si>
  <si>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</si>
  <si>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</si>
  <si>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</si>
  <si>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</si>
  <si>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</si>
  <si>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</si>
  <si>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</si>
  <si>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</si>
  <si>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</si>
  <si>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</si>
  <si>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</si>
  <si>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</si>
  <si>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</si>
  <si>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</si>
  <si>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</si>
  <si>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</si>
  <si>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</si>
  <si>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</si>
  <si>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</si>
  <si>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</si>
  <si>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</si>
  <si>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</si>
  <si>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</si>
  <si>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</si>
  <si>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</si>
  <si>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</si>
  <si>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</si>
  <si>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</si>
  <si>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</si>
  <si>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</si>
  <si>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</si>
  <si>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</si>
  <si>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</si>
  <si>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</si>
  <si>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</si>
  <si>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</si>
  <si>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</si>
  <si>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</si>
  <si>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</si>
  <si>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</si>
  <si>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</si>
  <si>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</si>
  <si>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</si>
  <si>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</si>
  <si>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</si>
  <si>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</si>
  <si>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</si>
  <si>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</si>
  <si>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</si>
  <si>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</si>
  <si>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</si>
  <si>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</si>
  <si>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</si>
  <si>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</si>
  <si>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</si>
  <si>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</si>
  <si>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</si>
  <si>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</si>
  <si>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</si>
  <si>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</si>
  <si>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</si>
  <si>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</si>
  <si>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</si>
  <si>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</si>
  <si>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</si>
  <si>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</si>
  <si>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</si>
  <si>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</si>
  <si>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</si>
  <si>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</si>
  <si>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</si>
  <si>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</si>
  <si>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</si>
  <si>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</si>
  <si>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</si>
  <si>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</si>
  <si>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</si>
  <si>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</si>
  <si>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</si>
  <si>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</si>
  <si>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</si>
  <si>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</si>
  <si>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</si>
  <si>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</si>
  <si>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</si>
  <si>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</si>
  <si>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</si>
  <si>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</si>
  <si>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</si>
  <si>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</si>
  <si>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</si>
  <si>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</si>
  <si>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</si>
  <si>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</si>
  <si>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</si>
  <si>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</si>
  <si>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</si>
  <si>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</si>
  <si>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</si>
  <si>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</si>
  <si>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</si>
  <si>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</si>
  <si>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</si>
  <si>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</si>
  <si>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</si>
  <si>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</si>
  <si>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</si>
  <si>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</si>
  <si>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</si>
  <si>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</si>
  <si>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</si>
  <si>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</si>
  <si>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</si>
  <si>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</si>
  <si>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</si>
  <si>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</si>
  <si>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</si>
  <si>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</si>
  <si>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</si>
  <si>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</si>
  <si>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</si>
  <si>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</si>
  <si>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</si>
  <si>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</si>
  <si>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</si>
  <si>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</si>
  <si>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</si>
  <si>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</si>
  <si>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</si>
  <si>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</si>
  <si>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</si>
  <si>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</si>
  <si>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</si>
  <si>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</si>
  <si>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</si>
  <si>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</si>
  <si>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</si>
  <si>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</si>
  <si>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</si>
  <si>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</si>
  <si>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</si>
  <si>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</si>
  <si>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</si>
  <si>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</si>
  <si>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</si>
  <si>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</si>
  <si>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</si>
  <si>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</si>
  <si>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</si>
  <si>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</si>
  <si>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</si>
  <si>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</si>
  <si>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</si>
  <si>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</si>
  <si>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</si>
  <si>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</si>
  <si>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</si>
  <si>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</si>
  <si>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</si>
  <si>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</si>
  <si>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</si>
  <si>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</si>
  <si>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</si>
  <si>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</si>
  <si>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</si>
  <si>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</si>
  <si>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</si>
  <si>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</si>
  <si>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</si>
  <si>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</si>
  <si>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</si>
  <si>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</si>
  <si>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</si>
  <si>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</si>
  <si>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</si>
  <si>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</si>
  <si>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</si>
  <si>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</si>
  <si>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</si>
  <si>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</si>
  <si>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</si>
  <si>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</si>
  <si>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</si>
  <si>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</si>
  <si>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</si>
  <si>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</si>
  <si>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</si>
  <si>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</si>
  <si>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</si>
  <si>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</si>
  <si>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</si>
  <si>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</si>
  <si>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</si>
  <si>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</si>
  <si>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</si>
  <si>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</si>
  <si>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</si>
  <si>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</si>
  <si>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</si>
  <si>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</si>
  <si>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</si>
  <si>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</si>
  <si>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</si>
  <si>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</si>
  <si>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</si>
  <si>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</si>
  <si>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</si>
  <si>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</si>
  <si>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</si>
  <si>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</si>
  <si>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</si>
  <si>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</si>
  <si>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</si>
  <si>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</si>
  <si>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</si>
  <si>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</si>
  <si>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</si>
  <si>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</si>
  <si>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</si>
  <si>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</si>
  <si>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</si>
  <si>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</si>
  <si>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</si>
  <si>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</si>
  <si>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</si>
  <si>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</si>
  <si>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</si>
  <si>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</si>
  <si>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</si>
  <si>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</si>
  <si>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</si>
  <si>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</si>
  <si>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</si>
  <si>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</si>
  <si>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</si>
  <si>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</si>
  <si>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</si>
  <si>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</si>
  <si>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</si>
  <si>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</si>
  <si>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</si>
  <si>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</si>
  <si>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</si>
  <si>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</si>
  <si>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</si>
  <si>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</si>
  <si>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</si>
  <si>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</si>
  <si>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</si>
  <si>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</si>
  <si>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</si>
  <si>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</si>
  <si>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</si>
  <si>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</si>
  <si>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</si>
  <si>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</si>
  <si>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</si>
  <si>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</si>
  <si>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</si>
  <si>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</si>
  <si>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</si>
  <si>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</si>
  <si>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</si>
  <si>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</si>
  <si>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</si>
  <si>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</si>
  <si>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</si>
  <si>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</si>
  <si>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</si>
  <si>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</si>
  <si>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</si>
  <si>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</si>
  <si>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</si>
  <si>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</si>
  <si>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</si>
  <si>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</si>
  <si>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</si>
  <si>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</si>
  <si>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</si>
  <si>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</si>
  <si>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</si>
  <si>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</si>
  <si>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</si>
  <si>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</si>
  <si>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</si>
  <si>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</si>
  <si>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</si>
  <si>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</si>
  <si>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</si>
  <si>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</si>
  <si>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</si>
  <si>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</si>
  <si>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</si>
  <si>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</si>
  <si>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</si>
  <si>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</si>
  <si>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</si>
  <si>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</si>
  <si>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</si>
  <si>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</si>
  <si>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</si>
  <si>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</si>
  <si>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</si>
  <si>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</si>
  <si>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</si>
  <si>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</si>
  <si>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</si>
  <si>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</si>
  <si>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</si>
  <si>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</si>
  <si>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</si>
  <si>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</si>
  <si>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</si>
  <si>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</si>
  <si>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</si>
  <si>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</si>
  <si>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</si>
  <si>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</si>
  <si>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</si>
  <si>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</si>
  <si>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</si>
  <si>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</si>
  <si>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</si>
  <si>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</si>
  <si>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</si>
  <si>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</si>
  <si>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</si>
  <si>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</si>
  <si>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</si>
  <si>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</si>
  <si>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</si>
  <si>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</si>
  <si>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</si>
  <si>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</si>
  <si>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</si>
  <si>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</si>
  <si>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</si>
  <si>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</si>
  <si>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</si>
  <si>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</si>
  <si>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</si>
  <si>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</si>
  <si>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</si>
  <si>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</si>
  <si>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</si>
  <si>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</si>
  <si>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</si>
  <si>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</si>
  <si>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</si>
  <si>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</si>
  <si>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</si>
  <si>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</si>
  <si>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</si>
  <si>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</si>
  <si>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</si>
  <si>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</si>
  <si>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</si>
  <si>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</si>
  <si>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</si>
  <si>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</si>
  <si>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</si>
  <si>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</si>
  <si>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</si>
  <si>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</si>
  <si>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</si>
  <si>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</si>
  <si>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</si>
  <si>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</si>
  <si>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</si>
  <si>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</si>
  <si>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</si>
  <si>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</si>
  <si>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</si>
  <si>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</si>
  <si>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</si>
  <si>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</si>
  <si>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</si>
  <si>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</si>
  <si>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</si>
  <si>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</si>
  <si>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</si>
  <si>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</si>
  <si>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</si>
  <si>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</si>
  <si>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</si>
  <si>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</si>
  <si>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</si>
  <si>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</si>
  <si>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</si>
  <si>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</si>
  <si>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</si>
  <si>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</si>
  <si>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</si>
  <si>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</si>
  <si>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</si>
  <si>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</si>
  <si>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</si>
  <si>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</si>
  <si>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</si>
  <si>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</si>
  <si>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</si>
  <si>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</si>
  <si>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</si>
  <si>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</si>
  <si>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</si>
  <si>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</si>
  <si>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</si>
  <si>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</si>
  <si>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</si>
  <si>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</si>
  <si>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</si>
  <si>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</si>
  <si>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</si>
  <si>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</si>
  <si>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</si>
  <si>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</si>
  <si>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</si>
  <si>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</si>
  <si>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</si>
  <si>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</si>
  <si>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</si>
  <si>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</si>
  <si>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</si>
  <si>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</si>
  <si>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</si>
  <si>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</si>
  <si>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</si>
  <si>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</si>
  <si>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</si>
  <si>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</si>
  <si>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</si>
  <si>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</si>
  <si>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</si>
  <si>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</si>
  <si>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</si>
  <si>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</si>
  <si>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</si>
  <si>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</si>
  <si>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</si>
  <si>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</si>
  <si>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</si>
  <si>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</si>
  <si>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</si>
  <si>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</si>
  <si>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</si>
  <si>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</si>
  <si>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</si>
  <si>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</si>
  <si>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</si>
  <si>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</si>
  <si>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</si>
  <si>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</si>
  <si>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</si>
  <si>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</si>
  <si>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</si>
  <si>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</si>
  <si>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</si>
  <si>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</si>
  <si>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</si>
  <si>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</si>
  <si>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</si>
  <si>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</si>
  <si>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</si>
  <si>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</si>
  <si>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</si>
  <si>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</si>
  <si>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</si>
  <si>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</si>
  <si>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</si>
  <si>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</si>
  <si>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</si>
  <si>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</si>
  <si>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</si>
  <si>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</si>
  <si>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</si>
  <si>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</si>
  <si>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</si>
  <si>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</si>
  <si>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</si>
  <si>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</si>
  <si>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</si>
  <si>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</si>
  <si>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</si>
  <si>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</si>
  <si>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</si>
  <si>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</si>
  <si>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</si>
  <si>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</si>
  <si>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</si>
  <si>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</si>
  <si>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</si>
  <si>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</si>
  <si>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</si>
  <si>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</si>
  <si>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</si>
  <si>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</si>
  <si>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</si>
  <si>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</si>
  <si>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</si>
  <si>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</si>
  <si>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</si>
  <si>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</si>
  <si>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</si>
  <si>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</si>
  <si>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</si>
  <si>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</si>
  <si>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</si>
  <si>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</si>
  <si>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</si>
  <si>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</si>
  <si>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</si>
  <si>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</si>
  <si>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</si>
  <si>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</si>
  <si>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</si>
  <si>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</si>
  <si>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</si>
  <si>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</si>
  <si>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</si>
  <si>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</si>
  <si>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</si>
  <si>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</si>
  <si>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</si>
  <si>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</si>
  <si>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</si>
  <si>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</si>
  <si>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</si>
  <si>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</si>
  <si>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</si>
  <si>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</si>
  <si>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</si>
  <si>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</si>
  <si>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</si>
  <si>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</si>
  <si>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</si>
  <si>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</si>
  <si>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</si>
  <si>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</si>
  <si>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</si>
  <si>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</si>
  <si>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</si>
  <si>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</si>
  <si>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</si>
  <si>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</si>
  <si>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</si>
  <si>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</si>
  <si>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</si>
  <si>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</si>
  <si>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</si>
  <si>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</si>
  <si>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</si>
  <si>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</si>
  <si>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</si>
  <si>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</si>
  <si>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</si>
  <si>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</si>
  <si>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</si>
  <si>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</si>
  <si>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</si>
  <si>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</si>
  <si>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</si>
  <si>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</si>
  <si>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</si>
  <si>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</si>
  <si>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</si>
  <si>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</si>
  <si>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</si>
  <si>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</si>
  <si>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</si>
  <si>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</si>
  <si>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</si>
  <si>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</si>
  <si>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</si>
  <si>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</si>
  <si>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</si>
  <si>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</si>
  <si>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</si>
  <si>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</si>
  <si>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</si>
  <si>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</si>
  <si>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</si>
  <si>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</si>
  <si>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</si>
  <si>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</si>
  <si>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</si>
  <si>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</si>
  <si>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</si>
  <si>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</si>
  <si>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</si>
  <si>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</si>
  <si>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</si>
  <si>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</si>
  <si>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</si>
  <si>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</si>
  <si>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</si>
  <si>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</si>
  <si>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</si>
  <si>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</si>
  <si>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</si>
  <si>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</si>
  <si>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</si>
  <si>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</si>
  <si>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</si>
  <si>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</si>
  <si>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</si>
  <si>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</si>
  <si>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</si>
  <si>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</si>
  <si>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</si>
  <si>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</si>
  <si>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</si>
  <si>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</si>
  <si>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</si>
  <si>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</si>
  <si>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</si>
  <si>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</si>
  <si>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</si>
  <si>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</si>
  <si>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</si>
  <si>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</si>
  <si>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</si>
  <si>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</si>
  <si>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</si>
  <si>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</si>
  <si>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</si>
  <si>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</si>
  <si>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</si>
  <si>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</si>
  <si>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</si>
  <si>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</si>
  <si>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</si>
  <si>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</si>
  <si>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</si>
  <si>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</si>
  <si>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</si>
  <si>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</si>
  <si>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</si>
  <si>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</si>
  <si>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</si>
  <si>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</si>
  <si>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</si>
  <si>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</si>
  <si>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</si>
  <si>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</si>
  <si>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</si>
  <si>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</si>
  <si>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</si>
  <si>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</si>
  <si>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</si>
  <si>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</si>
  <si>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</si>
  <si>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</si>
  <si>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</si>
  <si>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</si>
  <si>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</si>
  <si>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</si>
  <si>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</si>
  <si>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</si>
  <si>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</si>
  <si>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</si>
  <si>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</si>
  <si>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</si>
  <si>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</si>
  <si>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</si>
  <si>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</si>
  <si>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</si>
  <si>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</si>
  <si>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</si>
  <si>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</si>
  <si>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</si>
  <si>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</si>
  <si>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</si>
  <si>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</si>
  <si>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</si>
  <si>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</si>
  <si>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</si>
  <si>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</si>
  <si>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</si>
  <si>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</si>
  <si>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</si>
  <si>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</si>
  <si>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</si>
  <si>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</si>
  <si>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</si>
  <si>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</si>
  <si>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</si>
  <si>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</si>
  <si>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</si>
  <si>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</si>
  <si>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</si>
  <si>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</si>
  <si>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</si>
  <si>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</si>
  <si>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</si>
  <si>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</si>
  <si>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</si>
  <si>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</si>
  <si>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</si>
  <si>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</si>
  <si>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</si>
  <si>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</si>
  <si>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</si>
  <si>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</si>
  <si>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</si>
  <si>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</si>
  <si>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</si>
  <si>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</si>
  <si>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</si>
  <si>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</si>
  <si>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</si>
  <si>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</si>
  <si>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</si>
  <si>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</si>
  <si>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</si>
  <si>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</si>
  <si>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</si>
  <si>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</si>
  <si>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</si>
  <si>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</si>
  <si>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</si>
  <si>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</si>
  <si>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</si>
  <si>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</si>
  <si>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</si>
  <si>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</si>
  <si>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</si>
  <si>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</si>
  <si>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</si>
  <si>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</si>
  <si>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</si>
  <si>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</si>
  <si>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</si>
  <si>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</si>
  <si>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</si>
  <si>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</si>
  <si>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</si>
  <si>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</si>
  <si>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</si>
  <si>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</si>
  <si>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</si>
  <si>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</si>
  <si>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</si>
  <si>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</si>
  <si>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</si>
  <si>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</si>
  <si>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</si>
  <si>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</si>
  <si>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</si>
  <si>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</si>
  <si>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</si>
  <si>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</si>
  <si>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</si>
  <si>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</si>
  <si>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</si>
  <si>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</si>
  <si>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</si>
  <si>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</si>
  <si>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</si>
  <si>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</si>
  <si>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</si>
  <si>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</si>
  <si>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</si>
  <si>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</si>
  <si>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</si>
  <si>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</si>
  <si>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</si>
  <si>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</si>
  <si>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</si>
  <si>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</si>
  <si>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</si>
  <si>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</si>
  <si>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</si>
  <si>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</si>
  <si>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</si>
  <si>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</si>
  <si>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</si>
  <si>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</si>
  <si>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</si>
  <si>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</si>
  <si>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</si>
  <si>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</si>
  <si>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</si>
  <si>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</si>
  <si>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</si>
  <si>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</si>
  <si>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</si>
  <si>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</si>
  <si>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</si>
  <si>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</si>
  <si>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</si>
  <si>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</si>
  <si>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</si>
  <si>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</si>
  <si>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</si>
  <si>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</si>
  <si>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</si>
  <si>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</si>
  <si>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</si>
  <si>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</si>
  <si>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</si>
  <si>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</si>
  <si>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</si>
  <si>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</si>
  <si>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</si>
  <si>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</si>
  <si>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</si>
  <si>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</si>
  <si>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</si>
  <si>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</si>
  <si>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</si>
  <si>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</si>
  <si>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</si>
  <si>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</si>
  <si>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</si>
  <si>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</si>
  <si>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</si>
  <si>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</si>
  <si>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</si>
  <si>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</si>
  <si>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</si>
  <si>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</si>
  <si>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</si>
  <si>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</si>
  <si>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</si>
  <si>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</si>
  <si>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</si>
  <si>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</si>
  <si>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</si>
  <si>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</si>
  <si>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</si>
  <si>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</si>
  <si>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</si>
  <si>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</si>
  <si>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</si>
  <si>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</si>
  <si>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</si>
  <si>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</si>
  <si>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</si>
  <si>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</si>
  <si>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</si>
  <si>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</si>
  <si>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</si>
  <si>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</si>
  <si>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</si>
  <si>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</si>
  <si>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</si>
  <si>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</si>
  <si>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</si>
  <si>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</si>
  <si>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</si>
  <si>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</si>
  <si>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</si>
  <si>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</si>
  <si>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</si>
  <si>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</si>
  <si>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</si>
  <si>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</si>
  <si>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</si>
  <si>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</si>
  <si>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</si>
  <si>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</si>
  <si>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</si>
  <si>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</si>
  <si>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</si>
  <si>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</si>
  <si>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</si>
  <si>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</si>
  <si>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</si>
  <si>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</si>
  <si>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</si>
  <si>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</si>
  <si>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</si>
  <si>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</si>
  <si>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</si>
  <si>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</si>
  <si>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</si>
  <si>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</si>
  <si>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</si>
  <si>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</si>
  <si>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</si>
  <si>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</si>
  <si>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</si>
  <si>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</si>
  <si>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</si>
  <si>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</si>
  <si>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</si>
  <si>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</si>
  <si>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</si>
  <si>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</si>
  <si>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</si>
  <si>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</si>
  <si>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</si>
  <si>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</si>
  <si>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</si>
  <si>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</si>
  <si>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</si>
  <si>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</si>
  <si>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</si>
  <si>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</si>
  <si>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</si>
  <si>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</si>
  <si>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</si>
  <si>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</si>
  <si>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</si>
  <si>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</si>
  <si>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</si>
  <si>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</si>
  <si>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</si>
  <si>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</si>
  <si>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</si>
  <si>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</si>
  <si>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</si>
  <si>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</si>
  <si>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</si>
  <si>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</si>
  <si>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</si>
  <si>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</si>
  <si>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</si>
  <si>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</si>
  <si>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</si>
  <si>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</si>
  <si>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</si>
  <si>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</si>
  <si>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</si>
  <si>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</si>
  <si>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</si>
  <si>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</si>
  <si>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</si>
  <si>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</si>
  <si>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</si>
  <si>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</si>
  <si>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</si>
  <si>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</si>
  <si>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</si>
  <si>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</si>
  <si>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</si>
  <si>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</si>
  <si>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</si>
  <si>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</si>
  <si>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</si>
  <si>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</si>
  <si>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</si>
  <si>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</si>
  <si>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</si>
  <si>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</si>
  <si>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</si>
  <si>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</si>
  <si>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</si>
  <si>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</si>
  <si>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</si>
  <si>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</si>
  <si>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</si>
  <si>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</si>
  <si>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</si>
  <si>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</si>
  <si>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</si>
  <si>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</si>
  <si>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</si>
  <si>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</si>
  <si>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</si>
  <si>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</si>
  <si>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</si>
  <si>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</si>
  <si>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</si>
  <si>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</si>
  <si>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</si>
  <si>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</si>
  <si>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</si>
  <si>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</si>
  <si>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</si>
  <si>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</si>
  <si>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</si>
  <si>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</si>
  <si>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</si>
  <si>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</si>
  <si>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</si>
  <si>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</si>
  <si>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</si>
  <si>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</si>
  <si>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</si>
  <si>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</si>
  <si>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</si>
  <si>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</si>
  <si>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</si>
  <si>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</si>
  <si>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</si>
  <si>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</si>
  <si>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</si>
  <si>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</si>
  <si>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</si>
  <si>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</si>
  <si>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</si>
  <si>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</si>
  <si>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</si>
  <si>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</si>
  <si>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</si>
  <si>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</si>
  <si>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</si>
  <si>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</si>
  <si>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</si>
  <si>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</si>
  <si>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</si>
  <si>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</si>
  <si>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</si>
  <si>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</si>
  <si>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</si>
  <si>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</si>
  <si>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</si>
  <si>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</si>
  <si>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</si>
  <si>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</si>
  <si>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</si>
  <si>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</si>
  <si>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</si>
  <si>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</si>
  <si>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</si>
  <si>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</si>
  <si>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</si>
  <si>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</si>
  <si>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</si>
  <si>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</si>
  <si>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</si>
  <si>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</si>
  <si>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</si>
  <si>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</si>
  <si>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</si>
  <si>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</si>
  <si>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</si>
  <si>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</si>
  <si>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</si>
  <si>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</si>
  <si>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</si>
  <si>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</si>
  <si>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</si>
  <si>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</si>
  <si>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</si>
  <si>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</si>
  <si>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</si>
  <si>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</si>
  <si>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</si>
  <si>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</si>
  <si>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</si>
  <si>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</si>
  <si>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</si>
  <si>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</si>
  <si>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</si>
  <si>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</si>
  <si>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</si>
  <si>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</si>
  <si>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</si>
  <si>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</si>
  <si>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</si>
  <si>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</si>
  <si>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</si>
  <si>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</si>
  <si>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</si>
  <si>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</si>
  <si>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</si>
  <si>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</si>
  <si>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</si>
  <si>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</si>
  <si>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</si>
  <si>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</si>
  <si>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</si>
  <si>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</si>
  <si>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</si>
  <si>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</si>
  <si>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</si>
  <si>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</si>
  <si>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</si>
  <si>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</si>
  <si>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</si>
  <si>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</si>
  <si>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</si>
  <si>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</si>
  <si>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</si>
  <si>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</si>
  <si>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</si>
  <si>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</si>
  <si>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</si>
  <si>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</si>
  <si>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</si>
  <si>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</si>
  <si>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</si>
  <si>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</si>
  <si>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</si>
  <si>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</si>
  <si>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</si>
  <si>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</si>
  <si>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</si>
  <si>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</si>
  <si>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</si>
  <si>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</si>
  <si>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</si>
  <si>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</si>
  <si>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</si>
  <si>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</si>
  <si>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</si>
  <si>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</si>
  <si>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</si>
  <si>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</si>
  <si>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</si>
  <si>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</si>
  <si>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</si>
  <si>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</si>
  <si>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</si>
  <si>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</si>
  <si>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</si>
  <si>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</si>
  <si>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</si>
  <si>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</si>
  <si>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</si>
  <si>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</si>
  <si>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</si>
  <si>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</si>
  <si>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</si>
  <si>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</si>
  <si>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</si>
  <si>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</si>
  <si>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</si>
  <si>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</si>
  <si>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</si>
  <si>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</si>
  <si>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</si>
  <si>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</si>
  <si>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</si>
  <si>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</si>
  <si>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</si>
  <si>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</si>
  <si>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</si>
  <si>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</si>
  <si>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</si>
  <si>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</si>
  <si>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</si>
  <si>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</si>
  <si>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</si>
  <si>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</si>
  <si>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</si>
  <si>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</si>
  <si>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</si>
  <si>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</si>
  <si>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</si>
  <si>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</si>
  <si>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</si>
  <si>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</si>
  <si>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</si>
  <si>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</si>
  <si>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</si>
  <si>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</si>
  <si>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</si>
  <si>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</si>
  <si>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</si>
  <si>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</si>
  <si>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</si>
  <si>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</si>
  <si>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</si>
  <si>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</si>
  <si>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</si>
  <si>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</si>
  <si>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</si>
  <si>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</si>
  <si>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</si>
  <si>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</si>
  <si>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</si>
  <si>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</si>
  <si>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</si>
  <si>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</si>
  <si>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</si>
  <si>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</si>
  <si>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</si>
  <si>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</si>
  <si>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</si>
  <si>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</si>
  <si>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</si>
  <si>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</si>
  <si>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</si>
  <si>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</si>
  <si>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</si>
  <si>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</si>
  <si>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</si>
  <si>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</si>
  <si>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</si>
  <si>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</si>
  <si>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</si>
  <si>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</si>
  <si>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</si>
  <si>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</si>
  <si>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</si>
  <si>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</si>
  <si>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</si>
  <si>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</si>
  <si>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</si>
  <si>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</si>
  <si>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</si>
  <si>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</si>
  <si>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</si>
  <si>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</si>
  <si>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</si>
  <si>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</si>
  <si>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</si>
  <si>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</si>
  <si>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</si>
  <si>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</si>
  <si>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</si>
  <si>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</si>
  <si>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</si>
  <si>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</si>
  <si>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</si>
  <si>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</si>
  <si>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</si>
  <si>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</si>
  <si>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</si>
  <si>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</si>
  <si>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</si>
  <si>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</si>
  <si>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</si>
  <si>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</si>
  <si>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</si>
  <si>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</si>
  <si>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</si>
  <si>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</si>
  <si>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</si>
  <si>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</si>
  <si>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</si>
  <si>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</si>
  <si>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</si>
  <si>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</si>
  <si>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</si>
  <si>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</si>
  <si>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</si>
  <si>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</si>
  <si>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</si>
  <si>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</si>
  <si>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</si>
  <si>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</si>
  <si>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</si>
  <si>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</si>
  <si>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</si>
  <si>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</si>
  <si>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</si>
  <si>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</si>
  <si>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</si>
  <si>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</si>
  <si>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</si>
  <si>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</si>
  <si>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</si>
  <si>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</si>
  <si>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</si>
  <si>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</si>
  <si>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</si>
  <si>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</si>
  <si>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</si>
  <si>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</si>
  <si>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</si>
  <si>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</si>
  <si>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</si>
  <si>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</si>
  <si>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</si>
  <si>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</si>
  <si>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</si>
  <si>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</si>
  <si>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</si>
  <si>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</si>
  <si>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</si>
  <si>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</si>
  <si>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</si>
  <si>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</si>
  <si>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</si>
  <si>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</si>
  <si>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</si>
  <si>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</si>
  <si>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</si>
  <si>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</si>
  <si>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</si>
  <si>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</si>
  <si>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</si>
  <si>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</si>
  <si>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</si>
  <si>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</si>
  <si>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</si>
  <si>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</si>
  <si>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</si>
  <si>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</si>
  <si>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</si>
  <si>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</si>
  <si>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</si>
  <si>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</si>
  <si>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</si>
  <si>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</si>
  <si>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</si>
  <si>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</si>
  <si>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</si>
  <si>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</si>
  <si>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</si>
  <si>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</si>
  <si>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</si>
  <si>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</si>
  <si>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</si>
  <si>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</si>
  <si>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</si>
  <si>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</si>
  <si>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</si>
  <si>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</si>
  <si>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</si>
  <si>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</si>
  <si>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</si>
  <si>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</si>
  <si>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</si>
  <si>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</si>
  <si>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</si>
  <si>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</si>
  <si>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</si>
  <si>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</si>
  <si>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</si>
  <si>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</si>
  <si>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</si>
  <si>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</si>
  <si>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</si>
  <si>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</si>
  <si>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</si>
  <si>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</si>
  <si>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</si>
  <si>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</si>
  <si>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</si>
  <si>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</si>
  <si>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</si>
  <si>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</si>
  <si>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</si>
  <si>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</si>
  <si>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</si>
  <si>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</si>
  <si>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</si>
  <si>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</si>
  <si>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</si>
  <si>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</si>
  <si>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</si>
  <si>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</si>
  <si>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</si>
  <si>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</si>
  <si>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</si>
  <si>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</si>
  <si>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</si>
  <si>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</si>
  <si>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</si>
  <si>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</si>
  <si>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</si>
  <si>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</si>
  <si>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</si>
  <si>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</si>
  <si>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</si>
  <si>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</si>
  <si>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</si>
  <si>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</si>
  <si>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</si>
  <si>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</si>
  <si>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</si>
  <si>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</si>
  <si>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</si>
  <si>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</si>
  <si>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</si>
  <si>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</si>
  <si>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</si>
  <si>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</si>
  <si>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</si>
  <si>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</si>
  <si>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</si>
  <si>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</si>
  <si>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</si>
  <si>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</si>
  <si>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</si>
  <si>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</si>
  <si>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</si>
  <si>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</si>
  <si>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</si>
  <si>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</si>
  <si>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</si>
  <si>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</si>
  <si>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</si>
  <si>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</si>
  <si>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</si>
  <si>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</si>
  <si>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</si>
  <si>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</si>
  <si>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</si>
  <si>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</si>
  <si>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</si>
  <si>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</si>
  <si>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</si>
  <si>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</si>
  <si>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</si>
  <si>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</si>
  <si>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</si>
  <si>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</si>
  <si>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</si>
  <si>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</si>
  <si>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</si>
  <si>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</si>
  <si>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</si>
  <si>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</si>
  <si>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</si>
  <si>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</si>
  <si>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</si>
  <si>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</si>
  <si>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</si>
  <si>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</si>
  <si>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</si>
  <si>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</si>
  <si>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</si>
  <si>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</si>
  <si>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</si>
  <si>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</si>
  <si>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</si>
  <si>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</si>
  <si>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</si>
  <si>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</si>
  <si>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</si>
  <si>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</si>
  <si>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</si>
  <si>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</si>
  <si>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</si>
  <si>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</si>
  <si>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</si>
  <si>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</si>
  <si>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</si>
  <si>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</si>
  <si>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</si>
  <si>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</si>
  <si>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</si>
  <si>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</si>
  <si>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</si>
  <si>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</si>
  <si>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</si>
  <si>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</si>
  <si>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</si>
  <si>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</si>
  <si>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</si>
  <si>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</si>
  <si>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</si>
  <si>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</si>
  <si>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</si>
  <si>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</si>
  <si>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</si>
  <si>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</si>
  <si>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</si>
  <si>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</si>
  <si>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</si>
  <si>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</si>
  <si>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</si>
  <si>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</si>
  <si>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</si>
  <si>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</si>
  <si>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</si>
  <si>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</si>
  <si>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</si>
  <si>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</si>
  <si>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</si>
  <si>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</si>
  <si>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</si>
  <si>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</si>
  <si>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</si>
  <si>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</si>
  <si>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</si>
  <si>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</si>
  <si>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</si>
  <si>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</si>
  <si>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</si>
  <si>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</si>
  <si>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</si>
  <si>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</si>
  <si>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</si>
  <si>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</si>
  <si>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</si>
  <si>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</si>
  <si>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</si>
  <si>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</si>
  <si>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</si>
  <si>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</si>
  <si>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</si>
  <si>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</si>
  <si>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</si>
  <si>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</si>
  <si>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</si>
  <si>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</si>
  <si>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</si>
  <si>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</si>
  <si>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</si>
  <si>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</si>
  <si>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</si>
  <si>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</si>
  <si>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</si>
  <si>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</si>
  <si>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</si>
  <si>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</si>
  <si>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</si>
  <si>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</si>
  <si>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</si>
  <si>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</si>
  <si>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</si>
  <si>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</si>
  <si>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</si>
  <si>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</si>
  <si>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</si>
  <si>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</si>
  <si>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</si>
  <si>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</si>
  <si>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</si>
  <si>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</si>
  <si>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</si>
  <si>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</si>
  <si>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</si>
  <si>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</si>
  <si>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</si>
  <si>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</si>
  <si>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</si>
  <si>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</si>
  <si>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</si>
  <si>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</si>
  <si>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</si>
  <si>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</si>
  <si>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</si>
  <si>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</si>
  <si>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</si>
  <si>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</si>
  <si>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</si>
  <si>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</si>
  <si>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</si>
  <si>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</si>
  <si>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</si>
  <si>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</si>
  <si>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</si>
  <si>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</si>
  <si>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</si>
  <si>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</si>
  <si>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</si>
  <si>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</si>
  <si>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</si>
  <si>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</si>
  <si>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</si>
  <si>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</si>
  <si>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</si>
  <si>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</si>
  <si>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</si>
  <si>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</si>
  <si>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</si>
  <si>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</si>
  <si>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</si>
  <si>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</si>
  <si>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</si>
  <si>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</si>
  <si>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</si>
  <si>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</si>
  <si>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</si>
  <si>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</si>
  <si>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</si>
  <si>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</si>
  <si>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</si>
  <si>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</si>
  <si>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</si>
  <si>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</si>
  <si>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</si>
  <si>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</si>
  <si>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</si>
  <si>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</si>
  <si>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</si>
  <si>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</si>
  <si>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</si>
  <si>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</si>
  <si>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</si>
  <si>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</si>
  <si>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</si>
  <si>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</si>
  <si>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</si>
  <si>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</si>
  <si>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</si>
  <si>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</si>
  <si>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</si>
  <si>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</si>
  <si>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</si>
  <si>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</si>
  <si>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</si>
  <si>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</si>
  <si>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</si>
  <si>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</si>
  <si>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</si>
  <si>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</si>
  <si>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</si>
  <si>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</si>
  <si>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</si>
  <si>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</si>
  <si>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</si>
  <si>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</si>
  <si>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</si>
  <si>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</si>
  <si>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</si>
  <si>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</si>
  <si>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</si>
  <si>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</si>
  <si>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</si>
  <si>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</si>
  <si>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</si>
  <si>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</si>
  <si>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</si>
  <si>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</si>
  <si>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</si>
  <si>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</si>
  <si>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</si>
  <si>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</si>
  <si>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</si>
  <si>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</si>
  <si>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</si>
  <si>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</si>
  <si>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</si>
  <si>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</si>
  <si>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</si>
  <si>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</si>
  <si>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</si>
  <si>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</si>
  <si>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</si>
  <si>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</si>
  <si>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</si>
  <si>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</si>
  <si>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</si>
  <si>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</si>
  <si>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</si>
  <si>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</si>
  <si>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</si>
  <si>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</si>
  <si>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</si>
  <si>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</si>
  <si>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</si>
  <si>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</si>
  <si>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</si>
  <si>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</si>
  <si>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</si>
  <si>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</si>
  <si>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</si>
  <si>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</si>
  <si>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</si>
  <si>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</si>
  <si>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</si>
  <si>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</si>
  <si>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</si>
  <si>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</si>
  <si>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</si>
  <si>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</si>
  <si>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</si>
  <si>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</si>
  <si>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</si>
  <si>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</si>
  <si>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</si>
  <si>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</si>
  <si>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</si>
  <si>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</si>
  <si>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</si>
  <si>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</si>
  <si>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</si>
  <si>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</si>
  <si>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</si>
  <si>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</si>
  <si>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</si>
  <si>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</si>
  <si>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</si>
  <si>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</si>
  <si>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</si>
  <si>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</si>
  <si>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</si>
  <si>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</si>
  <si>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</si>
  <si>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</si>
  <si>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</si>
  <si>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</si>
  <si>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</si>
  <si>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</si>
  <si>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</si>
  <si>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</si>
  <si>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</si>
  <si>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</si>
  <si>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</si>
  <si>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</si>
  <si>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</si>
  <si>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</si>
  <si>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</si>
  <si>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</si>
  <si>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</si>
  <si>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</si>
  <si>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</si>
  <si>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</si>
  <si>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</si>
  <si>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</si>
  <si>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</si>
  <si>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</si>
  <si>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</si>
  <si>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</si>
  <si>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</si>
  <si>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</si>
  <si>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</si>
  <si>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</si>
  <si>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</si>
  <si>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</si>
  <si>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</si>
  <si>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</si>
  <si>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</si>
  <si>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</si>
  <si>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</si>
  <si>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</si>
  <si>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</si>
  <si>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</si>
  <si>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</si>
  <si>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</si>
  <si>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</si>
  <si>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</si>
  <si>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</si>
  <si>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</si>
  <si>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</si>
  <si>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</si>
  <si>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</si>
  <si>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</si>
  <si>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</si>
  <si>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</si>
  <si>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</si>
  <si>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</si>
  <si>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</si>
  <si>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</si>
  <si>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</si>
  <si>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</si>
  <si>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</si>
  <si>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</si>
  <si>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</si>
  <si>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</si>
  <si>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</si>
  <si>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</si>
  <si>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</si>
  <si>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</si>
  <si>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</si>
  <si>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</si>
  <si>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</si>
  <si>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</si>
  <si>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</si>
  <si>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</si>
  <si>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</si>
  <si>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</si>
  <si>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</si>
  <si>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</si>
  <si>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</si>
  <si>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</si>
  <si>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</si>
  <si>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</si>
  <si>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</si>
  <si>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</si>
  <si>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</si>
  <si>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</si>
  <si>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</si>
  <si>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</si>
  <si>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</si>
  <si>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</si>
  <si>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</si>
  <si>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</si>
  <si>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</si>
  <si>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</si>
  <si>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</si>
  <si>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</si>
  <si>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</si>
  <si>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</si>
  <si>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</si>
  <si>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</si>
  <si>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</si>
  <si>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</si>
  <si>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</si>
  <si>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</si>
  <si>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</si>
  <si>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</si>
  <si>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</si>
  <si>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</si>
  <si>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</si>
  <si>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</si>
  <si>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</si>
  <si>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</si>
  <si>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</si>
  <si>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</si>
  <si>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</si>
  <si>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</si>
  <si>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</si>
  <si>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</si>
  <si>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</si>
  <si>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</si>
  <si>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</si>
  <si>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</si>
  <si>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</si>
  <si>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</si>
  <si>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</si>
  <si>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</si>
  <si>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</si>
  <si>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</si>
  <si>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</si>
  <si>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</si>
  <si>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</si>
  <si>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</si>
  <si>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</si>
  <si>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</si>
  <si>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</si>
  <si>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</si>
  <si>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</si>
  <si>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</si>
  <si>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</si>
  <si>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</si>
  <si>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</si>
  <si>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</si>
  <si>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</si>
  <si>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</si>
  <si>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</si>
  <si>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</si>
  <si>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</si>
  <si>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</si>
  <si>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</si>
  <si>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</si>
  <si>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</si>
  <si>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</si>
  <si>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</si>
  <si>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</si>
  <si>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</si>
  <si>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</si>
  <si>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</si>
  <si>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</si>
  <si>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</si>
  <si>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</si>
  <si>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</si>
  <si>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</si>
  <si>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</si>
  <si>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</si>
  <si>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</si>
  <si>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</si>
  <si>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</si>
  <si>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</si>
  <si>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</si>
  <si>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</si>
  <si>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</si>
  <si>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</si>
  <si>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</si>
  <si>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</si>
  <si>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</si>
  <si>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</si>
  <si>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</si>
  <si>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</si>
  <si>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</si>
  <si>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</si>
  <si>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</si>
  <si>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</si>
  <si>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</si>
  <si>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</si>
  <si>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</si>
  <si>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</si>
  <si>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</si>
  <si>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</si>
  <si>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</si>
  <si>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</si>
  <si>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</si>
  <si>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</si>
  <si>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</si>
  <si>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</si>
  <si>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</si>
  <si>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</si>
  <si>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</si>
  <si>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</si>
  <si>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</si>
  <si>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</si>
  <si>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</si>
  <si>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</si>
  <si>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</si>
  <si>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</si>
  <si>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</si>
  <si>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</si>
  <si>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</si>
  <si>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</si>
  <si>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</si>
  <si>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</si>
  <si>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</si>
  <si>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</si>
  <si>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</si>
  <si>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</si>
  <si>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</si>
  <si>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</si>
  <si>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</si>
  <si>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</si>
  <si>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</si>
  <si>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</si>
  <si>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</si>
  <si>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</si>
  <si>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</si>
  <si>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</si>
  <si>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</si>
  <si>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</si>
  <si>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</si>
  <si>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</si>
  <si>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</si>
  <si>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</si>
  <si>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</si>
  <si>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</si>
  <si>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</si>
  <si>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</si>
  <si>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</si>
  <si>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</si>
  <si>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</si>
  <si>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</si>
  <si>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</si>
  <si>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</si>
  <si>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</si>
  <si>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</si>
  <si>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</si>
  <si>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</si>
  <si>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</si>
  <si>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</si>
  <si>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</si>
  <si>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</si>
  <si>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</si>
  <si>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</si>
  <si>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</si>
  <si>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</si>
  <si>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</si>
  <si>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</si>
  <si>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</si>
  <si>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</si>
  <si>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</si>
  <si>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</si>
  <si>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</si>
  <si>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</si>
  <si>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</si>
  <si>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</si>
  <si>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</si>
  <si>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</si>
  <si>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</si>
  <si>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</si>
  <si>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</si>
  <si>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</si>
  <si>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</si>
  <si>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</si>
  <si>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</si>
  <si>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</si>
  <si>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</si>
  <si>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</si>
  <si>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</si>
  <si>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</si>
  <si>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</si>
  <si>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</si>
  <si>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</si>
  <si>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</si>
  <si>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</si>
  <si>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</si>
  <si>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</si>
  <si>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</si>
  <si>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</si>
  <si>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</si>
  <si>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</si>
  <si>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</si>
  <si>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</si>
  <si>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</si>
  <si>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</si>
  <si>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</si>
  <si>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</si>
  <si>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</si>
  <si>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</si>
  <si>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</si>
  <si>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</si>
  <si>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</si>
  <si>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</si>
  <si>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</si>
  <si>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</si>
  <si>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</si>
  <si>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</si>
  <si>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</si>
  <si>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</si>
  <si>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</si>
  <si>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</si>
  <si>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</si>
  <si>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</si>
  <si>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</si>
  <si>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</si>
  <si>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</si>
  <si>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</si>
  <si>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</si>
  <si>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</si>
  <si>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</si>
  <si>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</si>
  <si>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</si>
  <si>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</si>
  <si>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</si>
  <si>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</si>
  <si>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</si>
  <si>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</si>
  <si>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</si>
  <si>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</si>
  <si>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</si>
  <si>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</si>
  <si>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</si>
  <si>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</si>
  <si>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</si>
  <si>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</si>
  <si>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</si>
  <si>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</si>
  <si>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</si>
  <si>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</si>
  <si>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</si>
  <si>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</si>
  <si>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</si>
  <si>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</si>
  <si>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</si>
  <si>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</si>
  <si>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</si>
  <si>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</si>
  <si>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</si>
  <si>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</si>
  <si>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</si>
  <si>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</si>
  <si>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</si>
  <si>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</si>
  <si>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</si>
  <si>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</si>
  <si>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</si>
  <si>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</si>
  <si>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</si>
  <si>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</si>
  <si>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</si>
  <si>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</si>
  <si>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</si>
  <si>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</si>
  <si>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</si>
  <si>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</si>
  <si>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</si>
  <si>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</si>
  <si>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</si>
  <si>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</si>
  <si>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</si>
  <si>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</si>
  <si>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</si>
  <si>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</si>
  <si>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</si>
  <si>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</si>
  <si>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</si>
  <si>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</si>
  <si>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</si>
  <si>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</si>
  <si>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</si>
  <si>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</si>
  <si>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</si>
  <si>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</si>
  <si>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</si>
  <si>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</si>
  <si>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</si>
  <si>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</si>
  <si>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</si>
  <si>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</si>
  <si>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</si>
  <si>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</si>
  <si>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</si>
  <si>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</si>
  <si>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</si>
  <si>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</si>
  <si>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</si>
  <si>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</si>
  <si>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</si>
  <si>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</si>
  <si>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</si>
  <si>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</si>
  <si>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</si>
  <si>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</si>
  <si>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</si>
  <si>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</si>
  <si>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</si>
  <si>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</si>
  <si>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</si>
  <si>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</si>
  <si>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</si>
  <si>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</si>
  <si>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</si>
  <si>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</si>
  <si>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</si>
  <si>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</si>
  <si>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</si>
  <si>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</si>
  <si>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</si>
  <si>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</si>
  <si>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</si>
  <si>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</si>
  <si>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</si>
  <si>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</si>
  <si>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</si>
  <si>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</si>
  <si>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</si>
  <si>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</si>
  <si>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</si>
  <si>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</si>
  <si>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</si>
  <si>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</si>
  <si>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</si>
  <si>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</si>
  <si>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</si>
  <si>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</si>
  <si>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</si>
  <si>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</si>
  <si>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</si>
  <si>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</si>
  <si>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</si>
  <si>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</si>
  <si>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</si>
  <si>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</si>
  <si>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</si>
  <si>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</si>
  <si>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</si>
  <si>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</si>
  <si>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</si>
  <si>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</si>
  <si>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</si>
  <si>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</si>
  <si>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</si>
  <si>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</si>
  <si>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</si>
  <si>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</si>
  <si>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</si>
  <si>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</si>
  <si>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</si>
  <si>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</si>
  <si>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</si>
  <si>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</si>
  <si>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</si>
  <si>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</si>
  <si>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</si>
  <si>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</si>
  <si>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</si>
  <si>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</si>
  <si>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</si>
  <si>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</si>
  <si>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</si>
  <si>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</si>
  <si>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</si>
  <si>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</si>
  <si>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</si>
  <si>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</si>
  <si>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</si>
  <si>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</si>
  <si>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</si>
  <si>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</si>
  <si>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</si>
  <si>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</si>
  <si>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</si>
  <si>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</si>
  <si>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</si>
  <si>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</si>
  <si>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</si>
  <si>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</si>
  <si>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</si>
  <si>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</si>
  <si>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</si>
  <si>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</si>
  <si>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</si>
  <si>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</si>
  <si>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</si>
  <si>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</si>
  <si>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</si>
  <si>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</si>
  <si>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</si>
  <si>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</si>
  <si>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</si>
  <si>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</si>
  <si>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</si>
  <si>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</si>
  <si>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</si>
  <si>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</si>
  <si>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</si>
  <si>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</si>
  <si>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</si>
  <si>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</si>
  <si>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</si>
  <si>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</si>
  <si>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</si>
  <si>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</si>
  <si>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</si>
  <si>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</si>
  <si>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</si>
  <si>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</si>
  <si>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</si>
  <si>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</si>
  <si>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</si>
  <si>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</si>
  <si>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</si>
  <si>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</si>
  <si>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</si>
  <si>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</si>
  <si>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</si>
  <si>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</si>
  <si>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</si>
  <si>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</si>
  <si>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</si>
  <si>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</si>
  <si>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</si>
  <si>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</si>
  <si>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</si>
  <si>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</si>
  <si>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</si>
  <si>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</si>
  <si>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</si>
  <si>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</si>
  <si>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</si>
  <si>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</si>
  <si>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</si>
  <si>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</si>
  <si>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</si>
  <si>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</si>
  <si>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</si>
  <si>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</si>
  <si>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</si>
  <si>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</si>
  <si>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</si>
  <si>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</si>
  <si>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</si>
  <si>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</si>
  <si>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</si>
  <si>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</si>
  <si>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</si>
  <si>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</si>
  <si>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</si>
  <si>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</si>
  <si>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</si>
  <si>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</si>
  <si>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</si>
  <si>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</si>
  <si>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</si>
  <si>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</si>
  <si>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</si>
  <si>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</si>
  <si>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</si>
  <si>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</si>
  <si>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</si>
  <si>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</si>
  <si>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</si>
  <si>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</si>
  <si>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</si>
  <si>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</si>
  <si>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</si>
  <si>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</si>
  <si>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</si>
  <si>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</si>
  <si>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</si>
  <si>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</si>
  <si>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</si>
  <si>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</si>
  <si>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</si>
  <si>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</si>
  <si>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</si>
  <si>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</si>
  <si>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</si>
  <si>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</si>
  <si>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</si>
  <si>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</si>
  <si>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</si>
  <si>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</si>
  <si>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</si>
  <si>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</si>
  <si>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</si>
  <si>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</si>
  <si>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</si>
  <si>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</si>
  <si>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</si>
  <si>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</si>
  <si>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</si>
  <si>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</si>
  <si>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</si>
  <si>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</si>
  <si>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</si>
  <si>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</si>
  <si>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</si>
  <si>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</si>
  <si>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</si>
  <si>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</si>
  <si>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</si>
  <si>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</si>
  <si>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</si>
  <si>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</si>
  <si>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</si>
  <si>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</si>
  <si>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</si>
  <si>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</si>
  <si>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</si>
  <si>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</si>
  <si>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</si>
  <si>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</si>
  <si>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</si>
  <si>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</si>
  <si>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</si>
  <si>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</si>
  <si>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</si>
  <si>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</si>
  <si>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</si>
  <si>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</si>
  <si>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</si>
  <si>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</si>
  <si>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</si>
  <si>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</si>
  <si>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</si>
  <si>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</si>
  <si>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</si>
  <si>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</si>
  <si>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</si>
  <si>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</si>
  <si>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</si>
  <si>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</si>
  <si>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</si>
  <si>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</si>
  <si>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</si>
  <si>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</si>
  <si>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</si>
  <si>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</si>
  <si>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</si>
  <si>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</si>
  <si>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</si>
  <si>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</si>
  <si>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</si>
  <si>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</si>
  <si>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</si>
  <si>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</si>
  <si>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</si>
  <si>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</si>
  <si>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</si>
  <si>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</si>
  <si>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</si>
  <si>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</si>
  <si>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</si>
  <si>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</si>
  <si>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</si>
  <si>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</si>
  <si>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</si>
  <si>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</si>
  <si>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</si>
  <si>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</si>
  <si>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</si>
  <si>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</si>
  <si>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</si>
  <si>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</si>
  <si>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</si>
  <si>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</si>
  <si>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</si>
  <si>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</si>
  <si>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</si>
  <si>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</si>
  <si>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</si>
  <si>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</si>
  <si>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</si>
  <si>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</si>
  <si>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</si>
  <si>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</si>
  <si>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</si>
  <si>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</si>
  <si>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</si>
  <si>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</si>
  <si>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</si>
  <si>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</si>
  <si>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</si>
  <si>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</si>
  <si>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</si>
  <si>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</si>
  <si>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</si>
  <si>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</si>
  <si>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</si>
  <si>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</si>
  <si>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</si>
  <si>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</si>
  <si>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</si>
  <si>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</si>
  <si>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</si>
  <si>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</si>
  <si>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</si>
  <si>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</si>
  <si>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</si>
  <si>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</si>
  <si>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</si>
  <si>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</si>
  <si>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</si>
  <si>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</si>
  <si>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</si>
  <si>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</si>
  <si>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</si>
  <si>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</si>
  <si>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</si>
  <si>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</si>
  <si>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</si>
  <si>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</si>
  <si>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</si>
  <si>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</si>
  <si>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</si>
  <si>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</si>
  <si>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</si>
  <si>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</si>
  <si>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</si>
  <si>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</si>
  <si>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</si>
  <si>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</si>
  <si>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</si>
  <si>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</si>
  <si>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</si>
  <si>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</si>
  <si>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</si>
  <si>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</si>
  <si>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</si>
  <si>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</si>
  <si>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</si>
  <si>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</si>
  <si>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</si>
  <si>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</si>
  <si>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</si>
  <si>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</si>
  <si>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</si>
  <si>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</si>
  <si>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</si>
  <si>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</si>
  <si>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</si>
  <si>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</si>
  <si>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</si>
  <si>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</si>
  <si>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</si>
  <si>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</si>
  <si>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</si>
  <si>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</si>
  <si>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</si>
  <si>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</si>
  <si>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</si>
  <si>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</si>
  <si>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</si>
  <si>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</si>
  <si>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</si>
  <si>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</si>
  <si>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</si>
  <si>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</si>
  <si>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</si>
  <si>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</si>
  <si>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</si>
  <si>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</si>
  <si>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</si>
  <si>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</si>
  <si>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</si>
  <si>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</si>
  <si>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</si>
  <si>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</si>
  <si>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</si>
  <si>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</si>
  <si>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</si>
  <si>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</si>
  <si>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</si>
  <si>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</si>
  <si>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</si>
  <si>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</si>
  <si>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</si>
  <si>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</si>
  <si>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</si>
  <si>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</si>
  <si>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</si>
  <si>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</si>
  <si>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</si>
  <si>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</si>
  <si>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</si>
  <si>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</si>
  <si>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</si>
  <si>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</si>
  <si>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</si>
  <si>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</si>
  <si>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</si>
  <si>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</si>
  <si>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</si>
  <si>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</si>
  <si>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</si>
  <si>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</si>
  <si>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</si>
  <si>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</si>
  <si>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</si>
  <si>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</si>
  <si>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</si>
  <si>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</si>
  <si>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</si>
  <si>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</si>
  <si>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</si>
  <si>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</si>
  <si>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</si>
  <si>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</si>
  <si>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</si>
  <si>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</si>
  <si>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</si>
  <si>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</si>
  <si>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</si>
  <si>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</si>
  <si>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</si>
  <si>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</si>
  <si>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</si>
  <si>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</si>
  <si>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</si>
  <si>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</si>
  <si>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</si>
  <si>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</si>
  <si>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</si>
  <si>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</si>
  <si>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</si>
  <si>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</si>
  <si>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</si>
  <si>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</si>
  <si>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</si>
  <si>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</si>
  <si>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</si>
  <si>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</si>
  <si>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</si>
  <si>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</si>
  <si>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</si>
  <si>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</si>
  <si>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</si>
  <si>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</si>
  <si>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</si>
  <si>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</si>
  <si>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</si>
  <si>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</si>
  <si>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</si>
  <si>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</si>
  <si>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</si>
  <si>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</si>
  <si>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</si>
  <si>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</si>
  <si>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</si>
  <si>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</si>
  <si>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</si>
  <si>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</si>
  <si>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</si>
  <si>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</si>
  <si>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</si>
  <si>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</si>
  <si>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</si>
  <si>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</si>
  <si>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</si>
  <si>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</si>
  <si>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</si>
  <si>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</si>
  <si>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</si>
  <si>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</si>
  <si>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</si>
  <si>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</si>
  <si>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</si>
  <si>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</si>
  <si>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</si>
  <si>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</si>
  <si>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</si>
  <si>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</si>
  <si>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</si>
  <si>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</si>
  <si>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</si>
  <si>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</si>
  <si>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</si>
  <si>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</si>
  <si>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</si>
  <si>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</si>
  <si>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</si>
  <si>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</si>
  <si>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</si>
  <si>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</si>
  <si>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</si>
  <si>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</si>
  <si>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</si>
  <si>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</si>
  <si>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</si>
  <si>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</si>
  <si>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</si>
  <si>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</si>
  <si>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</si>
  <si>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</si>
  <si>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</si>
  <si>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</si>
  <si>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</si>
  <si>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</si>
  <si>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</si>
  <si>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</si>
  <si>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</si>
  <si>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</si>
  <si>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</si>
  <si>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</si>
  <si>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</si>
  <si>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</si>
  <si>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</si>
  <si>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</si>
  <si>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</si>
  <si>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</si>
  <si>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</si>
  <si>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</si>
  <si>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</si>
  <si>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</si>
  <si>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</si>
  <si>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</si>
  <si>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</si>
  <si>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</si>
  <si>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</si>
  <si>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</si>
  <si>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</si>
  <si>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</si>
  <si>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</si>
  <si>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</si>
  <si>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</si>
  <si>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</si>
  <si>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</si>
  <si>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</si>
  <si>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</si>
  <si>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</si>
  <si>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</si>
  <si>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</si>
  <si>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</si>
  <si>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</si>
  <si>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</si>
  <si>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</si>
  <si>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</si>
  <si>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</si>
  <si>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</si>
  <si>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</si>
  <si>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</si>
  <si>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</si>
  <si>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</si>
  <si>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</si>
  <si>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</si>
  <si>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</si>
  <si>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</si>
  <si>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</si>
  <si>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</si>
  <si>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</si>
  <si>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</si>
  <si>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</si>
  <si>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</si>
  <si>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</si>
  <si>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</si>
  <si>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</si>
  <si>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</si>
  <si>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</si>
  <si>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</si>
  <si>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</si>
  <si>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</si>
  <si>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</si>
  <si>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</si>
  <si>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</si>
  <si>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</si>
  <si>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</si>
  <si>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</si>
  <si>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</si>
  <si>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</si>
  <si>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</si>
  <si>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</si>
  <si>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</si>
  <si>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</si>
  <si>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</si>
  <si>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</si>
  <si>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</si>
  <si>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</si>
  <si>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</si>
  <si>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</si>
  <si>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</si>
  <si>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</si>
  <si>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</si>
  <si>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</si>
  <si>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</si>
  <si>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</si>
  <si>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</si>
  <si>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</si>
  <si>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</si>
  <si>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</si>
  <si>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</si>
  <si>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</si>
  <si>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</si>
  <si>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</si>
  <si>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</si>
  <si>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</si>
  <si>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</si>
  <si>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</si>
  <si>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</si>
  <si>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</si>
  <si>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</si>
  <si>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</si>
  <si>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</si>
  <si>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</si>
  <si>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</si>
  <si>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</si>
  <si>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</si>
  <si>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</si>
  <si>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</si>
  <si>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</si>
  <si>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</si>
  <si>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</si>
  <si>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</si>
  <si>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</si>
  <si>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</si>
  <si>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</si>
  <si>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</si>
  <si>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</si>
  <si>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</si>
  <si>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</si>
  <si>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</si>
  <si>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</si>
  <si>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</si>
  <si>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</si>
  <si>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</si>
  <si>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</si>
  <si>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</si>
  <si>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</si>
  <si>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</si>
  <si>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</si>
  <si>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</si>
  <si>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</si>
  <si>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</si>
  <si>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</si>
  <si>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</si>
  <si>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</si>
  <si>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</si>
  <si>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</si>
  <si>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</si>
  <si>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</si>
  <si>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</si>
  <si>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</si>
  <si>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</si>
  <si>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</si>
  <si>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</si>
  <si>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</si>
  <si>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</si>
  <si>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</si>
  <si>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</si>
  <si>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</si>
  <si>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</si>
  <si>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</si>
  <si>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</si>
  <si>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</si>
  <si>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</si>
  <si>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</si>
  <si>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</si>
  <si>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</si>
  <si>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</si>
  <si>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</si>
  <si>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</si>
  <si>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</si>
  <si>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</si>
  <si>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</si>
  <si>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</si>
  <si>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</si>
  <si>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</si>
  <si>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</si>
  <si>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</si>
  <si>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</si>
  <si>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</si>
  <si>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</si>
  <si>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</si>
  <si>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</si>
  <si>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</si>
  <si>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</si>
  <si>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</si>
  <si>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</si>
  <si>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</si>
  <si>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</si>
  <si>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</si>
  <si>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</si>
  <si>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</si>
  <si>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</si>
  <si>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</si>
  <si>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</si>
  <si>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</si>
  <si>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</si>
  <si>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</si>
  <si>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</si>
  <si>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</si>
  <si>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</si>
  <si>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</si>
  <si>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</si>
  <si>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</si>
  <si>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</si>
  <si>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</si>
  <si>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</si>
  <si>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</si>
  <si>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</si>
  <si>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</si>
  <si>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</si>
  <si>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</si>
  <si>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</si>
  <si>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</si>
  <si>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</si>
  <si>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</si>
  <si>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</si>
  <si>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</si>
  <si>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</si>
  <si>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</si>
  <si>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</si>
  <si>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</si>
  <si>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</si>
  <si>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</si>
  <si>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</si>
  <si>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</si>
  <si>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</si>
  <si>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</si>
  <si>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</si>
  <si>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</si>
  <si>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</si>
  <si>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</si>
  <si>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</si>
  <si>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</si>
  <si>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</si>
  <si>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</si>
  <si>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</si>
  <si>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</si>
  <si>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</si>
  <si>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</si>
  <si>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</si>
  <si>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</si>
  <si>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</si>
  <si>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</si>
  <si>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</si>
  <si>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</si>
  <si>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</si>
  <si>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</si>
  <si>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</si>
  <si>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</si>
  <si>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</si>
  <si>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</si>
  <si>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</si>
  <si>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</si>
  <si>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</si>
  <si>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</si>
  <si>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</si>
  <si>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</si>
  <si>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</si>
  <si>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</si>
  <si>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</si>
  <si>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</si>
  <si>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</si>
  <si>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</si>
  <si>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</si>
  <si>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</si>
  <si>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</si>
  <si>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</si>
  <si>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</si>
  <si>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</si>
  <si>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</si>
  <si>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</si>
  <si>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</si>
  <si>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</si>
  <si>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</si>
  <si>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</si>
  <si>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</si>
  <si>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</si>
  <si>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</si>
  <si>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</si>
  <si>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</si>
  <si>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</si>
  <si>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</si>
  <si>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</si>
  <si>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</si>
  <si>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</si>
  <si>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</si>
  <si>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</si>
  <si>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</si>
  <si>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</si>
  <si>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</si>
  <si>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</si>
  <si>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</si>
  <si>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</si>
  <si>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</si>
  <si>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</si>
  <si>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</si>
  <si>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</si>
  <si>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</si>
  <si>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</si>
  <si>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</si>
  <si>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</si>
  <si>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</si>
  <si>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</si>
  <si>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</si>
  <si>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</si>
  <si>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</si>
  <si>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</si>
  <si>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</si>
  <si>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</si>
  <si>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</si>
  <si>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</si>
  <si>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</si>
  <si>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</si>
  <si>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</si>
  <si>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</si>
  <si>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</si>
  <si>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</si>
  <si>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</si>
  <si>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</si>
  <si>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</si>
  <si>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</si>
  <si>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</si>
  <si>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</si>
  <si>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</si>
  <si>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</si>
  <si>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</si>
  <si>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</si>
  <si>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</si>
  <si>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</si>
  <si>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</si>
  <si>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</si>
  <si>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</si>
  <si>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</si>
  <si>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</si>
  <si>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</si>
  <si>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</si>
  <si>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</si>
  <si>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</si>
  <si>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</si>
  <si>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</si>
  <si>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</si>
  <si>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</si>
  <si>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</si>
  <si>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</si>
  <si>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</si>
  <si>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</si>
  <si>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</si>
  <si>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</si>
  <si>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</si>
  <si>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</si>
  <si>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</si>
  <si>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</si>
  <si>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</si>
  <si>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</si>
  <si>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</si>
  <si>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</si>
  <si>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</si>
  <si>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</si>
  <si>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</si>
  <si>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</si>
  <si>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</si>
  <si>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</si>
  <si>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</si>
  <si>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</si>
  <si>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</si>
  <si>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</si>
  <si>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</si>
  <si>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</si>
  <si>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</si>
  <si>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</si>
  <si>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</si>
  <si>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</si>
  <si>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</si>
  <si>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</si>
  <si>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</si>
  <si>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</si>
  <si>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</si>
  <si>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</si>
  <si>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</si>
  <si>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</si>
  <si>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</si>
  <si>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</si>
  <si>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</si>
  <si>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</si>
  <si>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</si>
  <si>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</si>
  <si>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</si>
  <si>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</si>
  <si>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</si>
  <si>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</si>
  <si>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</si>
  <si>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</si>
  <si>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</si>
  <si>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</si>
  <si>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</si>
  <si>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</si>
  <si>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</si>
  <si>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</si>
  <si>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</si>
  <si>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</si>
  <si>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</si>
  <si>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</si>
  <si>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</si>
  <si>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</si>
  <si>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</si>
  <si>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</si>
  <si>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</si>
  <si>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</si>
  <si>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</si>
  <si>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</si>
  <si>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</si>
  <si>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</si>
  <si>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</si>
  <si>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</si>
  <si>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</si>
  <si>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</si>
  <si>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</si>
  <si>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</si>
  <si>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</si>
  <si>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</si>
  <si>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</si>
  <si>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</si>
  <si>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</si>
  <si>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</si>
  <si>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</si>
  <si>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</si>
  <si>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</si>
  <si>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</si>
  <si>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</si>
  <si>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</si>
  <si>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</si>
  <si>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</si>
  <si>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</si>
  <si>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</si>
  <si>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</si>
  <si>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</si>
  <si>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</si>
  <si>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</si>
  <si>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</si>
  <si>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</si>
  <si>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</si>
  <si>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</si>
  <si>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</si>
  <si>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</si>
  <si>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</si>
  <si>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</si>
  <si>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</si>
  <si>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</si>
  <si>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</si>
  <si>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</si>
  <si>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</si>
  <si>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</si>
  <si>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</si>
  <si>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</si>
  <si>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</si>
  <si>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</si>
  <si>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</si>
  <si>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</si>
  <si>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</si>
  <si>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</si>
  <si>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</si>
  <si>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</si>
  <si>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</si>
  <si>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</si>
  <si>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</si>
  <si>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</si>
  <si>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</si>
  <si>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</si>
  <si>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</si>
  <si>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</si>
  <si>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</si>
  <si>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</si>
  <si>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</si>
  <si>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</si>
  <si>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</si>
  <si>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</si>
  <si>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</si>
  <si>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</si>
  <si>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</si>
  <si>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</si>
  <si>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</si>
  <si>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</si>
  <si>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</si>
  <si>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</si>
  <si>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</si>
  <si>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</si>
  <si>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</si>
  <si>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</si>
  <si>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</si>
  <si>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</si>
  <si>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</si>
  <si>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</si>
  <si>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</si>
  <si>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</si>
  <si>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</si>
  <si>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</si>
  <si>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</si>
  <si>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</si>
  <si>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</si>
  <si>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</si>
  <si>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</si>
  <si>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</si>
  <si>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</si>
  <si>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</si>
  <si>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</si>
  <si>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</si>
  <si>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</si>
  <si>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</si>
  <si>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</si>
  <si>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</si>
  <si>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</si>
  <si>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</si>
  <si>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</si>
  <si>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</si>
  <si>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</si>
  <si>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</si>
  <si>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</si>
  <si>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</si>
  <si>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</si>
  <si>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</si>
  <si>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</si>
  <si>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</si>
  <si>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</si>
  <si>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</si>
  <si>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</si>
  <si>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</si>
  <si>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</si>
  <si>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</si>
  <si>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</si>
  <si>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</si>
  <si>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</si>
  <si>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</si>
  <si>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</si>
  <si>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</si>
  <si>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</si>
  <si>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</si>
  <si>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</si>
  <si>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</si>
  <si>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</si>
  <si>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</si>
  <si>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</si>
  <si>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</si>
  <si>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</si>
  <si>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</si>
  <si>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</si>
  <si>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</si>
  <si>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</si>
  <si>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</si>
  <si>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</si>
  <si>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</si>
  <si>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</si>
  <si>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</si>
  <si>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</si>
  <si>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</si>
  <si>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</si>
  <si>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</si>
  <si>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</si>
  <si>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</si>
  <si>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</si>
  <si>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</si>
  <si>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</si>
  <si>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</si>
  <si>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</si>
  <si>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</si>
  <si>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</si>
  <si>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</si>
  <si>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</si>
  <si>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</si>
  <si>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</si>
  <si>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</si>
  <si>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</si>
  <si>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</si>
  <si>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</si>
  <si>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</si>
  <si>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</si>
  <si>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</si>
  <si>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</si>
  <si>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</si>
  <si>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</si>
  <si>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</si>
  <si>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</si>
  <si>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</si>
  <si>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</si>
  <si>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</si>
  <si>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</si>
  <si>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</si>
  <si>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</si>
  <si>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</si>
  <si>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</si>
  <si>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</si>
  <si>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</si>
  <si>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</si>
  <si>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</si>
  <si>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</si>
  <si>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</si>
  <si>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</si>
  <si>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</si>
  <si>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</si>
  <si>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</si>
  <si>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</si>
  <si>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</si>
  <si>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</si>
  <si>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</si>
  <si>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</si>
  <si>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</si>
  <si>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</si>
  <si>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</si>
  <si>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</si>
  <si>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</si>
  <si>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</si>
  <si>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</si>
  <si>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</si>
  <si>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</si>
  <si>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</si>
  <si>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</si>
  <si>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</si>
  <si>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</si>
  <si>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</si>
  <si>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</si>
  <si>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</si>
  <si>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</si>
  <si>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</si>
  <si>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</si>
  <si>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</si>
  <si>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</si>
  <si>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</si>
  <si>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</si>
  <si>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</si>
  <si>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</si>
  <si>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</si>
  <si>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</si>
  <si>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</si>
  <si>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</si>
  <si>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</si>
  <si>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</si>
  <si>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</si>
  <si>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</si>
  <si>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</si>
  <si>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</si>
  <si>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</si>
  <si>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</si>
  <si>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</si>
  <si>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</si>
  <si>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</si>
  <si>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</si>
  <si>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</si>
  <si>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</si>
  <si>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</si>
  <si>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</si>
  <si>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</si>
  <si>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</si>
  <si>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</si>
  <si>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</si>
  <si>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</si>
  <si>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</si>
  <si>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</si>
  <si>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</si>
  <si>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</si>
  <si>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</si>
  <si>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</si>
  <si>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</si>
  <si>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</si>
  <si>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</si>
  <si>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</si>
  <si>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</si>
  <si>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</si>
  <si>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</si>
  <si>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</si>
  <si>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</si>
  <si>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</si>
  <si>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</si>
  <si>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</si>
  <si>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</si>
  <si>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</si>
  <si>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</si>
  <si>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</si>
  <si>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</si>
  <si>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</si>
  <si>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</si>
  <si>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</si>
  <si>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</si>
  <si>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</si>
  <si>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</si>
  <si>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</si>
  <si>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</si>
  <si>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</si>
  <si>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</si>
  <si>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</si>
  <si>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</si>
  <si>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</si>
  <si>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</si>
  <si>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</si>
  <si>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</si>
  <si>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</si>
  <si>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</si>
  <si>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</si>
  <si>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</si>
  <si>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</si>
  <si>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</si>
  <si>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</si>
  <si>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</si>
  <si>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</si>
  <si>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</si>
  <si>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</si>
  <si>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</si>
  <si>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</si>
  <si>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</si>
  <si>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</si>
  <si>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</si>
  <si>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</si>
  <si>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</si>
  <si>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</si>
  <si>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</si>
  <si>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</si>
  <si>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</si>
  <si>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</si>
  <si>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</si>
  <si>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</si>
  <si>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</si>
  <si>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</si>
  <si>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</si>
  <si>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</si>
  <si>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</si>
  <si>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</si>
  <si>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</si>
  <si>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</si>
  <si>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</si>
  <si>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</si>
  <si>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</si>
  <si>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</si>
  <si>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</si>
  <si>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</si>
  <si>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</si>
  <si>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</si>
  <si>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</si>
  <si>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</si>
  <si>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</si>
  <si>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</si>
  <si>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</si>
  <si>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</si>
  <si>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</si>
  <si>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</si>
  <si>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</si>
  <si>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</si>
  <si>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</si>
  <si>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</si>
  <si>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</si>
  <si>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</si>
  <si>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</si>
  <si>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</si>
  <si>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</si>
  <si>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</si>
  <si>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</si>
  <si>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</si>
  <si>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</si>
  <si>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</si>
  <si>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</si>
  <si>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</si>
  <si>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</si>
  <si>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</si>
  <si>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</si>
  <si>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</si>
  <si>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</si>
  <si>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</si>
  <si>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</si>
  <si>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</si>
  <si>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</si>
  <si>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</si>
  <si>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</si>
  <si>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</si>
  <si>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</si>
  <si>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</si>
  <si>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</si>
  <si>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</si>
  <si>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</si>
  <si>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</si>
  <si>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</si>
  <si>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</si>
  <si>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</si>
  <si>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</si>
  <si>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</si>
  <si>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</si>
  <si>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</si>
  <si>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</si>
  <si>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</si>
  <si>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</si>
  <si>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</si>
  <si>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</si>
  <si>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</si>
  <si>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</si>
  <si>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</si>
  <si>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</si>
  <si>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</si>
  <si>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</si>
  <si>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</si>
  <si>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</si>
  <si>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</si>
  <si>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</si>
  <si>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</si>
  <si>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</si>
  <si>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</si>
  <si>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</si>
  <si>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</si>
  <si>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</si>
  <si>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</si>
  <si>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</si>
  <si>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</si>
  <si>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</si>
  <si>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</si>
  <si>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</si>
  <si>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</si>
  <si>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</si>
  <si>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</si>
  <si>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</si>
  <si>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</si>
  <si>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</si>
  <si>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</si>
  <si>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</si>
  <si>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</si>
  <si>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</si>
  <si>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</si>
  <si>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</si>
  <si>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</si>
  <si>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</si>
  <si>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</si>
  <si>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</si>
  <si>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</si>
  <si>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</si>
  <si>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</si>
  <si>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</si>
  <si>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</si>
  <si>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</si>
  <si>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</si>
  <si>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</si>
  <si>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</si>
  <si>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</si>
  <si>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</si>
  <si>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</si>
  <si>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</si>
  <si>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</si>
  <si>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</si>
  <si>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</si>
  <si>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</si>
  <si>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</si>
  <si>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</si>
  <si>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</si>
  <si>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</si>
  <si>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</si>
  <si>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</si>
  <si>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</si>
  <si>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</si>
  <si>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</si>
  <si>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</si>
  <si>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</si>
  <si>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</si>
  <si>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</si>
  <si>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</si>
  <si>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</si>
  <si>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</si>
  <si>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</si>
  <si>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</si>
  <si>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</si>
  <si>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</si>
  <si>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</si>
  <si>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</si>
  <si>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</si>
  <si>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</si>
  <si>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</si>
  <si>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</si>
  <si>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</si>
  <si>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</si>
  <si>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</si>
  <si>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</si>
  <si>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</si>
  <si>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</si>
  <si>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</si>
  <si>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</si>
  <si>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</si>
  <si>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</si>
  <si>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</si>
  <si>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</si>
  <si>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</si>
  <si>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</si>
  <si>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</si>
  <si>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</si>
  <si>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</si>
  <si>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</si>
  <si>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</si>
  <si>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</si>
  <si>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</si>
  <si>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</si>
  <si>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</si>
  <si>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</si>
  <si>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</si>
  <si>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</si>
  <si>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</si>
  <si>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</si>
  <si>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</si>
  <si>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</si>
  <si>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</si>
  <si>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</si>
  <si>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</si>
  <si>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</si>
  <si>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</si>
  <si>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</si>
  <si>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</si>
  <si>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</si>
  <si>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</si>
  <si>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</si>
  <si>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</si>
  <si>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</si>
  <si>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</si>
  <si>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</si>
  <si>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</si>
  <si>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</si>
  <si>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</si>
  <si>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</si>
  <si>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</si>
  <si>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</si>
  <si>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</si>
  <si>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</si>
  <si>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</si>
  <si>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</si>
  <si>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</si>
  <si>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</si>
  <si>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</si>
  <si>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</si>
  <si>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</si>
  <si>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</si>
  <si>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</si>
  <si>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</si>
  <si>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</si>
  <si>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</si>
  <si>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</si>
  <si>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</si>
  <si>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</si>
  <si>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</si>
  <si>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</si>
  <si>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</si>
  <si>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</si>
  <si>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</si>
  <si>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</si>
  <si>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</si>
  <si>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</si>
  <si>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</si>
  <si>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</si>
  <si>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</si>
  <si>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</si>
  <si>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</si>
  <si>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</si>
  <si>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</si>
  <si>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</si>
  <si>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</si>
  <si>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</si>
  <si>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</si>
  <si>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</si>
  <si>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</si>
  <si>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</si>
  <si>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</si>
  <si>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</si>
  <si>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</si>
  <si>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</si>
  <si>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</si>
  <si>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</si>
  <si>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</si>
  <si>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</si>
  <si>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</si>
  <si>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</si>
  <si>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</si>
  <si>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</si>
  <si>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</si>
  <si>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</si>
  <si>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</si>
  <si>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</si>
  <si>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</si>
  <si>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</si>
  <si>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</si>
  <si>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</si>
  <si>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</si>
  <si>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</si>
  <si>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</si>
  <si>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</si>
  <si>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</si>
  <si>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</si>
  <si>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</si>
  <si>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</si>
  <si>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</si>
  <si>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</si>
  <si>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</si>
  <si>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</si>
  <si>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</si>
  <si>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</si>
  <si>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</si>
  <si>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</si>
  <si>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</si>
  <si>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</si>
  <si>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</si>
  <si>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</si>
  <si>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</si>
  <si>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</si>
  <si>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</si>
  <si>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</si>
  <si>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</si>
  <si>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</si>
  <si>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</si>
  <si>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</si>
  <si>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</si>
  <si>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</si>
  <si>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</si>
  <si>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</si>
  <si>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</si>
  <si>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</si>
  <si>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</si>
  <si>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</si>
  <si>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</si>
  <si>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</si>
  <si>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</si>
  <si>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</si>
  <si>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</si>
  <si>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</si>
  <si>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</si>
  <si>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</si>
  <si>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</si>
  <si>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</si>
  <si>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</si>
  <si>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</si>
  <si>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</si>
  <si>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</si>
  <si>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</si>
  <si>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</si>
  <si>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</si>
  <si>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</si>
  <si>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</si>
  <si>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</si>
  <si>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</si>
  <si>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</si>
  <si>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</si>
  <si>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</si>
  <si>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</si>
  <si>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</si>
  <si>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</si>
  <si>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</si>
  <si>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</si>
  <si>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</si>
  <si>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</si>
  <si>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</si>
  <si>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</si>
  <si>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</si>
  <si>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</si>
  <si>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</si>
  <si>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</si>
  <si>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</si>
  <si>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</si>
  <si>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</si>
  <si>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</si>
  <si>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</si>
  <si>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</si>
  <si>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</si>
  <si>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</si>
  <si>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</si>
  <si>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</si>
  <si>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</si>
  <si>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</si>
  <si>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</si>
  <si>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</si>
  <si>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</si>
  <si>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</si>
  <si>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</si>
  <si>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</si>
  <si>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</si>
  <si>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</si>
  <si>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</si>
  <si>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</si>
  <si>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</si>
  <si>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</si>
  <si>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</si>
  <si>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</si>
  <si>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</si>
  <si>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</si>
  <si>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</si>
  <si>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</si>
  <si>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</si>
  <si>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</si>
  <si>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</si>
  <si>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</si>
  <si>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</si>
  <si>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</si>
  <si>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</si>
  <si>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</si>
  <si>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</si>
  <si>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</si>
  <si>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</si>
  <si>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</si>
  <si>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</si>
  <si>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</si>
  <si>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</si>
  <si>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</si>
  <si>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</si>
  <si>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</si>
  <si>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</si>
  <si>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</si>
  <si>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</si>
  <si>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</si>
  <si>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</si>
  <si>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</si>
  <si>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</si>
  <si>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</si>
  <si>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</si>
  <si>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</si>
  <si>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</si>
  <si>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</si>
  <si>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</si>
  <si>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</si>
  <si>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</si>
  <si>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</si>
  <si>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</si>
  <si>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</si>
  <si>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</si>
  <si>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</si>
  <si>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</si>
  <si>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</si>
  <si>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</si>
  <si>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</si>
  <si>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</si>
  <si>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</si>
  <si>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</si>
  <si>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</si>
  <si>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</si>
  <si>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</si>
  <si>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</si>
  <si>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</si>
  <si>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</si>
  <si>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</si>
  <si>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</si>
  <si>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</si>
  <si>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</si>
  <si>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</si>
  <si>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</si>
  <si>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</si>
  <si>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</si>
  <si>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</si>
  <si>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</si>
  <si>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</si>
  <si>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</si>
  <si>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</si>
  <si>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</si>
  <si>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</si>
  <si>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</si>
  <si>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</si>
  <si>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</si>
  <si>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</si>
  <si>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</si>
  <si>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</si>
  <si>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</si>
  <si>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</si>
  <si>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</si>
  <si>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</si>
  <si>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</si>
  <si>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</si>
  <si>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</si>
  <si>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</si>
  <si>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</si>
  <si>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</si>
  <si>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</si>
  <si>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</si>
  <si>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</si>
  <si>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</si>
  <si>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</si>
  <si>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</si>
  <si>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</si>
  <si>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</si>
  <si>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</si>
  <si>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</si>
  <si>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</si>
  <si>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</si>
  <si>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</si>
  <si>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</si>
  <si>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</si>
  <si>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</si>
  <si>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</si>
  <si>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</si>
  <si>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</si>
  <si>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</si>
  <si>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</si>
  <si>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</si>
  <si>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</si>
  <si>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</si>
  <si>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</si>
  <si>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</si>
  <si>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</si>
  <si>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</si>
  <si>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</si>
  <si>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</si>
  <si>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</si>
  <si>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</si>
  <si>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</si>
  <si>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</si>
  <si>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</si>
  <si>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</si>
  <si>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</si>
  <si>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</si>
  <si>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</si>
  <si>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</si>
  <si>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</si>
  <si>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</si>
  <si>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</si>
  <si>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</si>
  <si>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</si>
  <si>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</si>
  <si>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</si>
  <si>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</si>
  <si>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</si>
  <si>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</si>
  <si>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</si>
  <si>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</si>
  <si>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</si>
  <si>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</si>
  <si>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</si>
  <si>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</si>
  <si>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</si>
  <si>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</si>
  <si>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</si>
  <si>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</si>
  <si>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</si>
  <si>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</si>
  <si>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</si>
  <si>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</si>
  <si>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</si>
  <si>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</si>
  <si>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</si>
  <si>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</si>
  <si>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</si>
  <si>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</si>
  <si>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</si>
  <si>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</si>
  <si>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</si>
  <si>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</si>
  <si>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</si>
  <si>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</si>
  <si>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</si>
  <si>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</si>
  <si>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</si>
  <si>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</si>
  <si>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</si>
  <si>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</si>
  <si>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</si>
  <si>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</si>
  <si>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</si>
  <si>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</si>
  <si>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</si>
  <si>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</si>
  <si>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</si>
  <si>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</si>
  <si>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</si>
  <si>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</si>
  <si>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</si>
  <si>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</si>
  <si>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</si>
  <si>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</si>
  <si>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</si>
  <si>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</si>
  <si>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</si>
  <si>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</si>
  <si>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</si>
  <si>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</si>
  <si>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</si>
  <si>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</si>
  <si>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</si>
  <si>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</si>
  <si>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</si>
  <si>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</si>
  <si>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</si>
  <si>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</si>
  <si>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</si>
  <si>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</si>
  <si>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</si>
  <si>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</si>
  <si>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</si>
  <si>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</si>
  <si>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</si>
  <si>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</si>
  <si>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</si>
  <si>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</si>
  <si>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</si>
  <si>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</si>
  <si>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</si>
  <si>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</si>
  <si>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</si>
  <si>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</si>
  <si>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</si>
  <si>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</si>
  <si>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</si>
  <si>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</si>
  <si>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</si>
  <si>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</si>
  <si>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</si>
  <si>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</si>
  <si>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</si>
  <si>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</si>
  <si>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</si>
  <si>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</si>
  <si>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</si>
  <si>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</si>
  <si>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</si>
  <si>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</si>
  <si>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</si>
  <si>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</si>
  <si>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</si>
  <si>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</si>
  <si>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</si>
  <si>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</si>
  <si>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</si>
  <si>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</si>
  <si>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</si>
  <si>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</si>
  <si>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</si>
  <si>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</si>
  <si>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</si>
  <si>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</si>
  <si>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</si>
  <si>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</si>
  <si>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</si>
  <si>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</si>
  <si>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</si>
  <si>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</si>
  <si>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</si>
  <si>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</si>
  <si>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</si>
  <si>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</si>
  <si>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</si>
  <si>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</si>
  <si>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</si>
  <si>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</si>
  <si>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</si>
  <si>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</si>
  <si>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</si>
  <si>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</si>
  <si>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</si>
  <si>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</si>
  <si>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</si>
  <si>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</si>
  <si>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</si>
  <si>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</si>
  <si>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</si>
  <si>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</si>
  <si>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</si>
  <si>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</si>
  <si>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</si>
  <si>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</si>
  <si>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</si>
  <si>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</si>
  <si>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</si>
  <si>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</si>
  <si>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</si>
  <si>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</si>
  <si>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</si>
  <si>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</si>
  <si>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</si>
  <si>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</si>
  <si>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</si>
  <si>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</si>
  <si>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</si>
  <si>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</si>
  <si>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</si>
  <si>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</si>
  <si>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</si>
  <si>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</si>
  <si>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</si>
  <si>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</si>
  <si>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</si>
  <si>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</si>
  <si>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</si>
  <si>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</si>
  <si>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</si>
  <si>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</si>
  <si>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</si>
  <si>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</si>
  <si>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</si>
  <si>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</si>
  <si>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</si>
  <si>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</si>
  <si>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</si>
  <si>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</si>
  <si>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</si>
  <si>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</si>
  <si>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</si>
  <si>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</si>
  <si>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</si>
  <si>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</si>
  <si>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</si>
  <si>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</si>
  <si>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</si>
  <si>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</si>
  <si>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</si>
  <si>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</si>
  <si>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</si>
  <si>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</si>
  <si>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</si>
  <si>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</si>
  <si>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</si>
  <si>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</si>
  <si>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</si>
  <si>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</si>
  <si>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</si>
  <si>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</si>
  <si>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</si>
  <si>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</si>
  <si>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</si>
  <si>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</si>
  <si>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</si>
  <si>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</si>
  <si>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</si>
  <si>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</si>
  <si>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</si>
  <si>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</si>
  <si>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</si>
  <si>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</si>
  <si>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</si>
  <si>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</si>
  <si>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</si>
  <si>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</si>
  <si>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</si>
  <si>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</si>
  <si>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</si>
  <si>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</si>
  <si>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</si>
  <si>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</si>
  <si>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</si>
  <si>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</si>
  <si>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</si>
  <si>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</si>
  <si>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</si>
  <si>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</si>
  <si>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</si>
  <si>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</si>
  <si>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</si>
  <si>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</si>
  <si>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</si>
  <si>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</si>
  <si>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</si>
  <si>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</si>
  <si>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</si>
  <si>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</si>
  <si>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</si>
  <si>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</si>
  <si>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</si>
  <si>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</si>
  <si>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</si>
  <si>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</si>
  <si>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</si>
  <si>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</si>
  <si>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</si>
  <si>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</si>
  <si>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</si>
  <si>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</si>
  <si>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</si>
  <si>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</si>
  <si>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</si>
  <si>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</si>
  <si>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</si>
  <si>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</si>
  <si>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</si>
  <si>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</si>
  <si>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</si>
  <si>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</si>
  <si>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</si>
  <si>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</si>
  <si>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</si>
  <si>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</si>
  <si>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</si>
  <si>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</si>
  <si>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</si>
  <si>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</si>
  <si>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</si>
  <si>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</si>
  <si>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</si>
  <si>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</si>
  <si>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</si>
  <si>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</si>
  <si>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</si>
  <si>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</si>
  <si>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</si>
  <si>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</si>
  <si>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</si>
  <si>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</si>
  <si>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</si>
  <si>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</si>
  <si>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</si>
  <si>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</si>
  <si>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</si>
  <si>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</si>
  <si>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</si>
  <si>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</si>
  <si>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</si>
  <si>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</si>
  <si>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</si>
  <si>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</si>
  <si>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</si>
  <si>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</si>
  <si>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</si>
  <si>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</si>
  <si>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</si>
  <si>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</si>
  <si>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</si>
  <si>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</si>
  <si>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</si>
  <si>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</si>
  <si>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</si>
  <si>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</si>
  <si>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</si>
  <si>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</si>
  <si>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</si>
  <si>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</si>
  <si>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</si>
  <si>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</si>
  <si>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</si>
  <si>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</si>
  <si>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</si>
  <si>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</si>
  <si>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</si>
  <si>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</si>
  <si>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</si>
  <si>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</si>
  <si>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</si>
  <si>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</si>
  <si>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</si>
  <si>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</si>
  <si>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</si>
  <si>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</si>
  <si>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</si>
  <si>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</si>
  <si>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</si>
  <si>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</si>
  <si>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</si>
  <si>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</si>
  <si>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</si>
  <si>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</si>
  <si>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</si>
  <si>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</si>
  <si>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</si>
  <si>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</si>
  <si>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</si>
  <si>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</si>
  <si>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</si>
  <si>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</si>
  <si>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</si>
  <si>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</si>
  <si>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</si>
  <si>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</si>
  <si>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</si>
  <si>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</si>
  <si>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</si>
  <si>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</si>
  <si>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</si>
  <si>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</si>
  <si>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</si>
  <si>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</si>
  <si>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</si>
  <si>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</si>
  <si>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</si>
  <si>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</si>
  <si>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</si>
  <si>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</si>
  <si>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</si>
  <si>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</si>
  <si>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</si>
  <si>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</si>
  <si>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</si>
  <si>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</si>
  <si>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</si>
  <si>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</si>
  <si>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</si>
  <si>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</si>
  <si>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</si>
  <si>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</si>
  <si>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</si>
  <si>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</si>
  <si>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</si>
  <si>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</si>
  <si>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</si>
  <si>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</si>
  <si>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</si>
  <si>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</si>
  <si>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</si>
  <si>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</si>
  <si>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</si>
  <si>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</si>
  <si>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</si>
  <si>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</si>
  <si>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</si>
  <si>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</si>
  <si>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</si>
  <si>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</si>
  <si>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</si>
  <si>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</si>
  <si>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</si>
  <si>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</si>
  <si>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</si>
  <si>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</si>
  <si>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</si>
  <si>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</si>
  <si>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</si>
  <si>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</si>
  <si>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</si>
  <si>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</si>
  <si>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</si>
  <si>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</si>
  <si>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</si>
  <si>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</si>
  <si>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</si>
  <si>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</si>
  <si>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</si>
  <si>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</si>
  <si>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</si>
  <si>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</si>
  <si>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</si>
  <si>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</si>
  <si>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</si>
  <si>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</si>
  <si>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</si>
  <si>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</si>
  <si>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</si>
  <si>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</si>
  <si>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</si>
  <si>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</si>
  <si>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</si>
  <si>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</si>
  <si>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</si>
  <si>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</si>
  <si>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</si>
  <si>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</si>
  <si>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</si>
  <si>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</si>
  <si>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</si>
  <si>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</si>
  <si>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</si>
  <si>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</si>
  <si>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</si>
  <si>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</si>
  <si>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</si>
  <si>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</si>
  <si>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</si>
  <si>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</si>
  <si>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</si>
  <si>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</si>
  <si>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</si>
  <si>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</si>
  <si>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</si>
  <si>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</si>
  <si>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</si>
  <si>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</si>
  <si>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</si>
  <si>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</si>
  <si>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</si>
  <si>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</si>
  <si>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</si>
  <si>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</si>
  <si>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</si>
  <si>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</si>
  <si>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</si>
  <si>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</si>
  <si>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</si>
  <si>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</si>
  <si>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</si>
  <si>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</si>
  <si>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</si>
  <si>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</si>
  <si>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</si>
  <si>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</si>
  <si>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</si>
  <si>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</si>
  <si>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</si>
  <si>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</si>
  <si>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</si>
  <si>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</si>
  <si>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</si>
  <si>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</si>
  <si>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</si>
  <si>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</si>
  <si>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</si>
  <si>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</si>
  <si>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</si>
  <si>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</si>
  <si>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</si>
  <si>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</si>
  <si>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</si>
  <si>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</si>
  <si>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</si>
  <si>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</si>
  <si>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</si>
  <si>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</si>
  <si>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</si>
  <si>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</si>
  <si>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</si>
  <si>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</si>
  <si>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</si>
  <si>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</si>
  <si>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</si>
  <si>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</si>
  <si>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</si>
  <si>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</si>
  <si>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</si>
  <si>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</si>
  <si>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</si>
  <si>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</si>
  <si>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</si>
  <si>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</si>
  <si>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</si>
  <si>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</si>
  <si>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</si>
  <si>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</si>
  <si>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</si>
  <si>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</si>
  <si>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</si>
  <si>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</si>
  <si>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</si>
  <si>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</si>
  <si>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</si>
  <si>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</si>
  <si>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</si>
  <si>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</si>
  <si>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</si>
  <si>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</si>
  <si>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</si>
  <si>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</si>
  <si>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</si>
  <si>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</si>
  <si>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</si>
  <si>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</si>
  <si>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</si>
  <si>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</si>
  <si>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</si>
  <si>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</si>
  <si>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</si>
  <si>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</si>
  <si>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</si>
  <si>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</si>
  <si>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</si>
  <si>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</si>
  <si>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</si>
  <si>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</si>
  <si>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</si>
  <si>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</si>
  <si>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</si>
  <si>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</si>
  <si>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</si>
  <si>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</si>
  <si>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</si>
  <si>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</si>
  <si>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</si>
  <si>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</si>
  <si>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</si>
  <si>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</si>
  <si>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</si>
  <si>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</si>
  <si>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</si>
  <si>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</si>
  <si>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</si>
  <si>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</si>
  <si>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</si>
  <si>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</si>
  <si>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</si>
  <si>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</si>
  <si>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</si>
  <si>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</si>
  <si>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</si>
  <si>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</si>
  <si>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</si>
  <si>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</si>
  <si>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</si>
  <si>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</si>
  <si>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</si>
  <si>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</si>
  <si>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</si>
  <si>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</si>
  <si>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</si>
  <si>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</si>
  <si>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</si>
  <si>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</si>
  <si>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</si>
  <si>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</si>
  <si>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</si>
  <si>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</si>
  <si>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</si>
  <si>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</si>
  <si>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</si>
  <si>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</si>
  <si>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</si>
  <si>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</si>
  <si>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</si>
  <si>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</si>
  <si>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</si>
  <si>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</si>
  <si>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</si>
  <si>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</si>
  <si>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</si>
  <si>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</si>
  <si>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</si>
  <si>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</si>
  <si>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</si>
  <si>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</si>
  <si>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</si>
  <si>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</si>
  <si>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</si>
  <si>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</si>
  <si>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</si>
  <si>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</si>
  <si>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</si>
  <si>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</si>
  <si>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</si>
  <si>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</si>
  <si>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</si>
  <si>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</si>
  <si>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</si>
  <si>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</si>
  <si>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</si>
  <si>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</si>
  <si>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</si>
  <si>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</si>
  <si>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</si>
  <si>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</si>
  <si>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</si>
  <si>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</si>
  <si>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</si>
  <si>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</si>
  <si>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</si>
  <si>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</si>
  <si>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</si>
  <si>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</si>
  <si>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</si>
  <si>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</si>
  <si>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</si>
  <si>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</si>
  <si>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</si>
  <si>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</si>
  <si>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</si>
  <si>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</si>
  <si>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</si>
  <si>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</si>
  <si>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</si>
  <si>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</si>
  <si>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</si>
  <si>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</si>
  <si>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</si>
  <si>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</si>
  <si>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</si>
  <si>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</si>
  <si>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</si>
  <si>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</si>
  <si>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</si>
  <si>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</si>
  <si>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</si>
  <si>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</si>
  <si>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</si>
  <si>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</si>
  <si>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</si>
  <si>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</si>
  <si>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</si>
  <si>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</si>
  <si>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</si>
  <si>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</si>
  <si>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</si>
  <si>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</si>
  <si>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</si>
  <si>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</si>
  <si>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</si>
  <si>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</si>
  <si>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</si>
  <si>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</si>
  <si>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</si>
  <si>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</si>
  <si>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</si>
  <si>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</si>
  <si>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</si>
  <si>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</si>
  <si>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</si>
  <si>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</si>
  <si>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</si>
  <si>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</si>
  <si>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</si>
  <si>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</si>
  <si>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</si>
  <si>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</si>
  <si>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</si>
  <si>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</si>
  <si>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</si>
  <si>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</si>
  <si>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</si>
  <si>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</si>
  <si>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</si>
  <si>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</si>
  <si>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</si>
  <si>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</si>
  <si>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</si>
  <si>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</si>
  <si>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</si>
  <si>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</si>
  <si>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</si>
  <si>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</si>
  <si>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</si>
  <si>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</si>
  <si>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</si>
  <si>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</si>
  <si>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</si>
  <si>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</si>
  <si>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</si>
  <si>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</si>
  <si>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</si>
  <si>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</si>
  <si>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</si>
  <si>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</si>
  <si>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</si>
  <si>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</si>
  <si>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</si>
  <si>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</si>
  <si>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</si>
  <si>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</si>
  <si>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</si>
  <si>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</si>
  <si>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</si>
  <si>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</si>
  <si>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</si>
  <si>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</si>
  <si>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</si>
  <si>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</si>
  <si>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</si>
  <si>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</si>
  <si>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</si>
  <si>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</si>
  <si>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</si>
  <si>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</si>
  <si>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</si>
  <si>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</si>
  <si>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</si>
  <si>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</si>
  <si>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</si>
  <si>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</si>
  <si>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</si>
  <si>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</si>
  <si>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</si>
  <si>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</si>
  <si>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</si>
  <si>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</si>
  <si>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</si>
  <si>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</si>
  <si>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</si>
  <si>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</si>
  <si>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</si>
  <si>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</si>
  <si>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</si>
  <si>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</si>
  <si>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</si>
  <si>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</si>
  <si>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</si>
  <si>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</si>
  <si>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</si>
  <si>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</si>
  <si>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</si>
  <si>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</si>
  <si>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</si>
  <si>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</si>
  <si>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</si>
  <si>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</si>
  <si>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</si>
  <si>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</si>
  <si>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</si>
  <si>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</si>
  <si>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</si>
  <si>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</si>
  <si>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</si>
  <si>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</si>
  <si>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</si>
  <si>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</si>
  <si>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</si>
  <si>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</si>
  <si>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</si>
  <si>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</si>
  <si>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</si>
  <si>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</si>
  <si>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</si>
  <si>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</si>
  <si>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</si>
  <si>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</si>
  <si>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</si>
  <si>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</si>
  <si>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</si>
  <si>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</si>
  <si>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</si>
  <si>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</si>
  <si>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</si>
  <si>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</si>
  <si>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</si>
  <si>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</si>
  <si>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</si>
  <si>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</si>
  <si>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</si>
  <si>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</si>
  <si>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</si>
  <si>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</si>
  <si>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</si>
  <si>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</si>
  <si>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</si>
  <si>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</si>
  <si>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</si>
  <si>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</si>
  <si>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</si>
  <si>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</si>
  <si>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</si>
  <si>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</si>
  <si>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</si>
  <si>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</si>
  <si>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</si>
  <si>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</si>
  <si>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</si>
  <si>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</si>
  <si>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</si>
  <si>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</si>
  <si>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</si>
  <si>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</si>
  <si>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</si>
  <si>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</si>
  <si>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</si>
  <si>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</si>
  <si>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</si>
  <si>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</si>
  <si>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</si>
  <si>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</si>
  <si>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</si>
  <si>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</si>
  <si>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</si>
  <si>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</si>
  <si>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</si>
  <si>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</si>
  <si>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</si>
  <si>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</si>
  <si>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</si>
  <si>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</si>
  <si>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</si>
  <si>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</si>
  <si>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</si>
  <si>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</si>
  <si>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</si>
  <si>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</si>
  <si>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</si>
  <si>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</si>
  <si>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</si>
  <si>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</si>
  <si>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</si>
  <si>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</si>
  <si>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</si>
  <si>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</si>
  <si>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</si>
  <si>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</si>
  <si>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</si>
  <si>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</si>
  <si>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</si>
  <si>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</si>
  <si>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</si>
  <si>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</si>
  <si>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</si>
  <si>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</si>
  <si>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</si>
  <si>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</si>
  <si>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</si>
  <si>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</si>
  <si>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</si>
  <si>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</si>
  <si>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</si>
  <si>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</si>
  <si>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</si>
  <si>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</si>
  <si>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</si>
  <si>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</si>
  <si>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</si>
  <si>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</si>
  <si>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</si>
  <si>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</si>
  <si>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</si>
  <si>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</si>
  <si>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</si>
  <si>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</si>
  <si>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</si>
  <si>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</si>
  <si>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</si>
  <si>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</si>
  <si>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</si>
  <si>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</si>
  <si>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</si>
  <si>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</si>
  <si>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</si>
  <si>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</si>
  <si>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</si>
  <si>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</si>
  <si>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</si>
  <si>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</si>
  <si>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</si>
  <si>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</si>
  <si>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</si>
  <si>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</si>
  <si>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</si>
  <si>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</si>
  <si>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</si>
  <si>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</si>
  <si>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</si>
  <si>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</si>
  <si>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</si>
  <si>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</si>
  <si>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</si>
  <si>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</si>
  <si>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</si>
  <si>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</si>
  <si>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</si>
  <si>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</si>
  <si>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</si>
  <si>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</si>
  <si>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</si>
  <si>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</si>
  <si>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</si>
  <si>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</si>
  <si>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</si>
  <si>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</si>
  <si>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</si>
  <si>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</si>
  <si>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</si>
  <si>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</si>
  <si>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</si>
  <si>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</si>
  <si>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</si>
  <si>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</si>
  <si>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</si>
  <si>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</si>
  <si>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</si>
  <si>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</si>
  <si>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</si>
  <si>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</si>
  <si>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</si>
  <si>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</si>
  <si>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</si>
  <si>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</si>
  <si>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</si>
  <si>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</si>
  <si>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</si>
  <si>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</si>
  <si>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</si>
  <si>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</si>
  <si>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</si>
  <si>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</si>
  <si>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</si>
  <si>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</si>
  <si>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</si>
  <si>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</si>
  <si>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</si>
  <si>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</si>
  <si>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</si>
  <si>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</si>
  <si>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</si>
  <si>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</si>
  <si>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</si>
  <si>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</si>
  <si>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</si>
  <si>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</si>
  <si>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</si>
  <si>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</si>
  <si>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</si>
  <si>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</si>
  <si>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</si>
  <si>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</si>
  <si>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</si>
  <si>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</si>
  <si>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</si>
  <si>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</si>
  <si>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</si>
  <si>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</si>
  <si>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</si>
  <si>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</si>
  <si>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</si>
  <si>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</si>
  <si>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</si>
  <si>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</si>
  <si>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</si>
  <si>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</si>
  <si>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</si>
  <si>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</si>
  <si>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</si>
  <si>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</si>
  <si>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</si>
  <si>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</si>
  <si>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</si>
  <si>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</si>
  <si>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</si>
  <si>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</si>
  <si>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</si>
  <si>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</si>
  <si>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</si>
  <si>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</si>
  <si>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</si>
  <si>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</si>
  <si>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</si>
  <si>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</si>
  <si>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</si>
  <si>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</si>
  <si>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</si>
  <si>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</si>
  <si>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</si>
  <si>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</si>
  <si>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</si>
  <si>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</si>
  <si>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</si>
  <si>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</si>
  <si>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</si>
  <si>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</si>
  <si>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</si>
  <si>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</si>
  <si>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</si>
  <si>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</si>
  <si>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</si>
  <si>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</si>
  <si>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</si>
  <si>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</si>
  <si>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</si>
  <si>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</si>
  <si>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</si>
  <si>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</si>
  <si>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</si>
  <si>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</si>
  <si>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</si>
  <si>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</si>
  <si>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</si>
  <si>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</si>
  <si>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</si>
  <si>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</si>
  <si>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</si>
  <si>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</si>
  <si>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</si>
  <si>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</si>
  <si>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</si>
  <si>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</si>
  <si>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</si>
  <si>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</si>
  <si>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</si>
  <si>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</si>
  <si>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</si>
  <si>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</si>
  <si>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</si>
  <si>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</si>
  <si>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</si>
  <si>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</si>
  <si>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</si>
  <si>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</si>
  <si>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</si>
  <si>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</si>
  <si>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</si>
  <si>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</si>
  <si>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</si>
  <si>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</si>
  <si>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</si>
  <si>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</si>
  <si>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</si>
  <si>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</si>
  <si>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</si>
  <si>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</si>
  <si>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</si>
  <si>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</si>
  <si>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</si>
  <si>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</si>
  <si>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</si>
  <si>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</si>
  <si>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</si>
  <si>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</si>
  <si>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</si>
  <si>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</si>
  <si>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</si>
  <si>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</si>
  <si>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</si>
  <si>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</si>
  <si>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</si>
  <si>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</si>
  <si>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</si>
  <si>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</si>
  <si>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</si>
  <si>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</si>
  <si>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</si>
  <si>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</si>
  <si>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</si>
  <si>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</si>
  <si>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</si>
  <si>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</si>
  <si>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</si>
  <si>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</si>
  <si>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</si>
  <si>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</si>
  <si>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</si>
  <si>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</si>
  <si>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</si>
  <si>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</si>
  <si>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</si>
  <si>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</si>
  <si>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</si>
  <si>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</si>
  <si>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</si>
  <si>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</si>
  <si>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</si>
  <si>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</si>
  <si>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</si>
  <si>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</si>
  <si>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</si>
  <si>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</si>
  <si>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</si>
  <si>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</si>
  <si>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</si>
  <si>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</si>
  <si>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</si>
  <si>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</si>
  <si>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</si>
  <si>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</si>
  <si>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</si>
  <si>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</si>
  <si>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</si>
  <si>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</si>
  <si>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</si>
  <si>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</si>
  <si>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</si>
  <si>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</si>
  <si>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</si>
  <si>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</si>
  <si>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</si>
  <si>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</si>
  <si>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</si>
  <si>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</si>
  <si>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</si>
  <si>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</si>
  <si>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</si>
  <si>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</si>
  <si>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</si>
  <si>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</si>
  <si>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</si>
  <si>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</si>
  <si>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</si>
  <si>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</si>
  <si>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</si>
  <si>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</si>
  <si>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</si>
  <si>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</si>
  <si>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</si>
  <si>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</si>
  <si>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</si>
  <si>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</si>
  <si>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</si>
  <si>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</si>
  <si>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</si>
  <si>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</si>
  <si>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</si>
  <si>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</si>
  <si>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</si>
  <si>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</si>
  <si>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</si>
  <si>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</si>
  <si>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</si>
  <si>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</si>
  <si>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</si>
  <si>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</si>
  <si>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</si>
  <si>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</si>
  <si>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</si>
  <si>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</si>
  <si>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</si>
  <si>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</si>
  <si>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</si>
  <si>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</si>
  <si>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</si>
  <si>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</si>
  <si>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</si>
  <si>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</si>
  <si>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</si>
  <si>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</si>
  <si>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</si>
  <si>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</si>
  <si>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</si>
  <si>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</si>
  <si>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</si>
  <si>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</si>
  <si>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</si>
  <si>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</si>
  <si>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</si>
  <si>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</si>
  <si>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</si>
  <si>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</si>
  <si>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</si>
  <si>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</si>
  <si>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</si>
  <si>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</si>
  <si>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</si>
  <si>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</si>
  <si>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</si>
  <si>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</si>
  <si>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</si>
  <si>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</si>
  <si>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</si>
  <si>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</si>
  <si>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</si>
  <si>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</si>
  <si>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</si>
  <si>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</si>
  <si>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</si>
  <si>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</si>
  <si>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</si>
  <si>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</si>
  <si>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</si>
  <si>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</si>
  <si>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</si>
  <si>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</si>
  <si>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</si>
  <si>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</si>
  <si>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</si>
  <si>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</si>
  <si>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</si>
  <si>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</si>
  <si>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</si>
  <si>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</si>
  <si>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</si>
  <si>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</si>
  <si>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</si>
  <si>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</si>
  <si>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</si>
  <si>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</si>
  <si>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</si>
  <si>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</si>
  <si>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</si>
  <si>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</si>
  <si>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</si>
  <si>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</si>
  <si>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</si>
  <si>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</si>
  <si>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</si>
  <si>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</si>
  <si>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</si>
  <si>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</si>
  <si>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</si>
  <si>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</si>
  <si>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</si>
  <si>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</si>
  <si>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</si>
  <si>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</si>
  <si>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</si>
  <si>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</si>
  <si>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</si>
  <si>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</si>
  <si>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</si>
  <si>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</si>
  <si>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</si>
  <si>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</si>
  <si>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</si>
  <si>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</si>
  <si>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</si>
  <si>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</si>
  <si>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</si>
  <si>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</si>
  <si>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</si>
  <si>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</si>
  <si>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</si>
  <si>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</si>
  <si>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</si>
  <si>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</si>
  <si>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</si>
  <si>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</si>
  <si>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</si>
  <si>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</si>
  <si>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</si>
  <si>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</si>
  <si>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</si>
  <si>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</si>
  <si>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</si>
  <si>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</si>
  <si>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</si>
  <si>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</si>
  <si>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</si>
  <si>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</si>
  <si>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</si>
  <si>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</si>
  <si>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</si>
  <si>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</si>
  <si>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</si>
  <si>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</si>
  <si>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</si>
  <si>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</si>
  <si>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</si>
  <si>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</si>
  <si>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</si>
  <si>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</si>
  <si>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</si>
  <si>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</si>
  <si>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</si>
  <si>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</si>
  <si>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</si>
  <si>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</si>
  <si>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</si>
  <si>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</si>
  <si>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</si>
  <si>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</si>
  <si>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</si>
  <si>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</si>
  <si>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</si>
  <si>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</si>
  <si>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</si>
  <si>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</si>
  <si>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</si>
  <si>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</si>
  <si>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</si>
  <si>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</si>
  <si>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</si>
  <si>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</si>
  <si>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</si>
  <si>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</si>
  <si>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</si>
  <si>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</si>
  <si>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</si>
  <si>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</si>
  <si>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</si>
  <si>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</si>
  <si>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</si>
  <si>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</si>
  <si>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</si>
  <si>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</si>
  <si>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</si>
  <si>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</si>
  <si>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</si>
  <si>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</si>
  <si>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</si>
  <si>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</si>
  <si>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</si>
  <si>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</si>
  <si>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</si>
  <si>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</si>
  <si>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</si>
  <si>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</si>
  <si>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</si>
  <si>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</si>
  <si>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</si>
  <si>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</si>
  <si>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</si>
  <si>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</si>
  <si>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</si>
  <si>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</si>
  <si>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</si>
  <si>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</si>
  <si>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</si>
  <si>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</si>
  <si>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</si>
  <si>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</si>
  <si>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</si>
  <si>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</si>
  <si>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</si>
  <si>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</si>
  <si>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</si>
  <si>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</si>
  <si>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</si>
  <si>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</si>
  <si>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</si>
  <si>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</si>
  <si>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</si>
  <si>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</si>
  <si>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</si>
  <si>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</si>
  <si>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</si>
  <si>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</si>
  <si>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</si>
  <si>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</si>
  <si>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</si>
  <si>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</si>
  <si>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</si>
  <si>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</si>
  <si>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</si>
  <si>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</si>
  <si>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</si>
  <si>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</si>
  <si>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</si>
  <si>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</si>
  <si>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</si>
  <si>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</si>
  <si>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</si>
  <si>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</si>
  <si>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</si>
  <si>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</si>
  <si>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</si>
  <si>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</si>
  <si>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</si>
  <si>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</si>
  <si>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</si>
  <si>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</si>
  <si>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</si>
  <si>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</si>
  <si>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</si>
  <si>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</si>
  <si>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</si>
  <si>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</si>
  <si>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</si>
  <si>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</si>
  <si>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</si>
  <si>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</si>
  <si>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</si>
  <si>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</si>
  <si>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</si>
  <si>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</si>
  <si>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</si>
  <si>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</si>
  <si>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</si>
  <si>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</si>
  <si>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</si>
  <si>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</si>
  <si>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</si>
  <si>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</si>
  <si>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</si>
  <si>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</si>
  <si>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</si>
  <si>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</si>
  <si>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</si>
  <si>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</si>
  <si>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</si>
  <si>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</si>
  <si>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</si>
  <si>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</si>
  <si>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</si>
  <si>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</si>
  <si>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</si>
  <si>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</si>
  <si>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</si>
  <si>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</si>
  <si>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</si>
  <si>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</si>
  <si>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</si>
  <si>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</si>
  <si>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</si>
  <si>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</si>
  <si>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</si>
  <si>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</si>
  <si>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</si>
  <si>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</si>
  <si>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</si>
  <si>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</si>
  <si>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</si>
  <si>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</si>
  <si>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</si>
  <si>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</si>
  <si>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</si>
  <si>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</si>
  <si>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</si>
  <si>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</si>
  <si>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</si>
  <si>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</si>
  <si>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</si>
  <si>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</si>
  <si>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</si>
  <si>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</si>
  <si>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</si>
  <si>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</si>
  <si>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</si>
  <si>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</si>
  <si>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</si>
  <si>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</si>
  <si>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</si>
  <si>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</si>
  <si>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</si>
  <si>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</si>
  <si>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</si>
  <si>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</si>
  <si>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</si>
  <si>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</si>
  <si>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</si>
  <si>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</si>
  <si>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</si>
  <si>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</si>
  <si>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</si>
  <si>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</si>
  <si>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</si>
  <si>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</si>
  <si>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</si>
  <si>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</si>
  <si>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</si>
  <si>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</si>
  <si>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</si>
  <si>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</si>
  <si>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</si>
  <si>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</si>
  <si>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</si>
  <si>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</si>
  <si>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</si>
  <si>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</si>
  <si>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</si>
  <si>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</si>
  <si>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</si>
  <si>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</si>
  <si>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</si>
  <si>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</si>
  <si>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</si>
  <si>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</si>
  <si>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</si>
  <si>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</si>
  <si>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</si>
  <si>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</si>
  <si>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</si>
  <si>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</si>
  <si>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</si>
  <si>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</si>
  <si>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</si>
  <si>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</si>
  <si>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</si>
  <si>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</si>
  <si>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</si>
  <si>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</si>
  <si>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</si>
  <si>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</si>
  <si>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</si>
  <si>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</si>
  <si>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</si>
  <si>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</si>
  <si>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</si>
  <si>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</si>
  <si>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</si>
  <si>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</si>
  <si>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</si>
  <si>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</si>
  <si>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</si>
  <si>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</si>
  <si>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</si>
  <si>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</si>
  <si>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</si>
  <si>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</si>
  <si>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</si>
  <si>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</si>
  <si>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</si>
  <si>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</si>
  <si>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</si>
  <si>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</si>
  <si>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</si>
  <si>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</si>
  <si>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</si>
  <si>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</si>
  <si>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</si>
  <si>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</si>
  <si>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</si>
  <si>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</si>
  <si>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</si>
  <si>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</si>
  <si>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</si>
  <si>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</si>
  <si>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</si>
  <si>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</si>
  <si>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</si>
  <si>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</si>
  <si>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</si>
  <si>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</si>
  <si>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</si>
  <si>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</si>
  <si>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</si>
  <si>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</si>
  <si>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</si>
  <si>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</si>
  <si>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</si>
  <si>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</si>
  <si>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</si>
  <si>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</si>
  <si>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</si>
  <si>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</si>
  <si>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</si>
  <si>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</si>
  <si>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</si>
  <si>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</si>
  <si>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</si>
  <si>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</si>
  <si>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</si>
  <si>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</si>
  <si>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</si>
  <si>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</si>
  <si>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</si>
  <si>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</si>
  <si>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</si>
  <si>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</si>
  <si>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</si>
  <si>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</si>
  <si>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</si>
  <si>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</si>
  <si>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</si>
  <si>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</si>
  <si>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</si>
  <si>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</si>
  <si>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</si>
  <si>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</si>
  <si>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</si>
  <si>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</si>
  <si>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</si>
  <si>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</si>
  <si>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</si>
  <si>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</si>
  <si>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</si>
  <si>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</si>
  <si>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</si>
  <si>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</si>
  <si>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</si>
  <si>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</si>
  <si>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</si>
  <si>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</si>
  <si>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</si>
  <si>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</si>
  <si>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</si>
  <si>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</si>
  <si>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</si>
  <si>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</si>
  <si>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</si>
  <si>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</si>
  <si>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</si>
  <si>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</si>
  <si>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</si>
  <si>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</si>
  <si>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</si>
  <si>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</si>
  <si>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</si>
  <si>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</si>
  <si>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</si>
  <si>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</si>
  <si>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</si>
  <si>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</si>
  <si>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</si>
  <si>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</si>
  <si>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</si>
  <si>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</si>
  <si>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</si>
  <si>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</si>
  <si>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</si>
  <si>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</si>
  <si>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</si>
  <si>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</si>
  <si>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</si>
  <si>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</si>
  <si>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</si>
  <si>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</si>
  <si>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</si>
  <si>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</si>
  <si>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</si>
  <si>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</si>
  <si>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</si>
  <si>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</si>
  <si>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</si>
  <si>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</si>
  <si>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</si>
  <si>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</si>
  <si>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</si>
  <si>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</si>
  <si>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</si>
  <si>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</si>
  <si>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</si>
  <si>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</si>
  <si>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</si>
  <si>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</si>
  <si>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</si>
  <si>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</si>
  <si>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</si>
  <si>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</si>
  <si>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</si>
  <si>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</si>
  <si>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</si>
  <si>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</si>
  <si>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</si>
  <si>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</si>
  <si>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</si>
  <si>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</si>
  <si>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</si>
  <si>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</si>
  <si>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</si>
  <si>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</si>
  <si>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</si>
  <si>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</si>
  <si>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</si>
  <si>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</si>
  <si>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</si>
  <si>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</si>
  <si>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</si>
  <si>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</si>
  <si>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</si>
  <si>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</si>
  <si>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</si>
  <si>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</si>
  <si>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</si>
  <si>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</si>
  <si>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</si>
  <si>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</si>
  <si>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</si>
  <si>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</si>
  <si>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</si>
  <si>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</si>
  <si>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</si>
  <si>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</si>
  <si>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</si>
  <si>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</si>
  <si>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</si>
  <si>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</si>
  <si>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</si>
  <si>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</si>
  <si>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</si>
  <si>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</si>
  <si>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</si>
  <si>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</si>
  <si>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</si>
  <si>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</si>
  <si>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</si>
  <si>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</si>
  <si>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</si>
  <si>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</si>
  <si>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</si>
  <si>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</si>
  <si>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</si>
  <si>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</si>
  <si>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</si>
  <si>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</si>
  <si>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</si>
  <si>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</si>
  <si>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</si>
  <si>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</si>
  <si>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</si>
  <si>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</si>
  <si>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</si>
  <si>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</si>
  <si>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</si>
  <si>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</si>
  <si>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</si>
  <si>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</si>
  <si>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</si>
  <si>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</si>
  <si>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</si>
  <si>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</si>
  <si>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</si>
  <si>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</si>
  <si>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</si>
  <si>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</si>
  <si>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</si>
  <si>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</si>
  <si>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</si>
  <si>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</si>
  <si>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</si>
  <si>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</si>
  <si>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</si>
  <si>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</si>
  <si>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</si>
  <si>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</si>
  <si>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</si>
  <si>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</si>
  <si>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</si>
  <si>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</si>
  <si>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</si>
  <si>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</si>
  <si>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</si>
  <si>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</si>
  <si>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</si>
  <si>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</si>
  <si>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</si>
  <si>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</si>
  <si>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</si>
  <si>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</si>
  <si>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</si>
  <si>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</si>
  <si>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</si>
  <si>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</si>
  <si>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</si>
  <si>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</si>
  <si>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</si>
  <si>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</si>
  <si>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</si>
  <si>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</si>
  <si>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</si>
  <si>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</si>
  <si>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</si>
  <si>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</si>
  <si>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</si>
  <si>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</si>
  <si>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</si>
  <si>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</si>
  <si>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</si>
  <si>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</si>
  <si>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</si>
  <si>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</si>
  <si>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</si>
  <si>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</si>
  <si>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</si>
  <si>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</si>
  <si>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</si>
  <si>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</si>
  <si>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</si>
  <si>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</si>
  <si>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</si>
  <si>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</si>
  <si>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</si>
  <si>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</si>
  <si>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</si>
  <si>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</si>
  <si>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</si>
  <si>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</si>
  <si>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</si>
  <si>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</si>
  <si>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</si>
  <si>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</si>
  <si>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</si>
  <si>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</si>
  <si>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</si>
  <si>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</si>
  <si>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</si>
  <si>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</si>
  <si>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</si>
  <si>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</si>
  <si>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</si>
  <si>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</si>
  <si>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</si>
  <si>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</si>
  <si>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</si>
  <si>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</si>
  <si>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</si>
  <si>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</si>
  <si>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</si>
  <si>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</si>
  <si>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</si>
  <si>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</si>
  <si>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</si>
  <si>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</si>
  <si>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</si>
  <si>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</si>
  <si>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</si>
  <si>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</si>
  <si>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</si>
  <si>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</si>
  <si>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</si>
  <si>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</si>
  <si>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</si>
  <si>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</si>
  <si>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</si>
  <si>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</si>
  <si>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</si>
  <si>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</si>
  <si>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</si>
  <si>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</si>
  <si>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</si>
  <si>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</si>
  <si>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</si>
  <si>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</si>
  <si>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</si>
  <si>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</si>
  <si>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</si>
  <si>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</si>
  <si>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</si>
  <si>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</si>
  <si>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</si>
  <si>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</si>
  <si>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</si>
  <si>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</si>
  <si>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</si>
  <si>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</si>
  <si>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</si>
  <si>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</si>
  <si>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</si>
  <si>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</si>
  <si>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</si>
  <si>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</si>
  <si>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</si>
  <si>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</si>
  <si>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</si>
  <si>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</si>
  <si>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</si>
  <si>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</si>
  <si>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</si>
  <si>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</si>
  <si>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</si>
  <si>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</si>
  <si>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</si>
  <si>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</si>
  <si>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</si>
  <si>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</si>
  <si>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</si>
  <si>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</si>
  <si>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</si>
  <si>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</si>
  <si>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</si>
  <si>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</si>
  <si>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</si>
  <si>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</si>
  <si>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</si>
  <si>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</si>
  <si>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</si>
  <si>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</si>
  <si>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</si>
  <si>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</si>
  <si>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</si>
  <si>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</si>
  <si>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</si>
  <si>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</si>
  <si>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</si>
  <si>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</si>
  <si>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</si>
  <si>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</si>
  <si>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</si>
  <si>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</si>
  <si>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</si>
  <si>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</si>
  <si>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</si>
  <si>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</si>
  <si>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</si>
  <si>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</si>
  <si>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</si>
  <si>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</si>
  <si>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</si>
  <si>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</si>
  <si>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</si>
  <si>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</si>
  <si>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</si>
  <si>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</si>
  <si>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</si>
  <si>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</si>
  <si>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</si>
  <si>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</si>
  <si>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</si>
  <si>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</si>
  <si>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</si>
  <si>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</si>
  <si>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</si>
  <si>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</si>
  <si>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</si>
  <si>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</si>
  <si>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</si>
  <si>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</si>
  <si>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</si>
  <si>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</si>
  <si>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</si>
  <si>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</si>
  <si>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</si>
  <si>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</si>
  <si>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</si>
  <si>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</si>
  <si>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</si>
  <si>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</si>
  <si>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</si>
  <si>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</si>
  <si>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</si>
  <si>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</si>
  <si>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</si>
  <si>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</si>
  <si>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</si>
  <si>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</si>
  <si>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</si>
  <si>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</si>
  <si>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</si>
  <si>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</si>
  <si>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</si>
  <si>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</si>
  <si>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</si>
  <si>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</si>
  <si>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</si>
  <si>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</si>
  <si>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</si>
  <si>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</si>
  <si>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</si>
  <si>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</si>
  <si>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</si>
  <si>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</si>
  <si>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</si>
  <si>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</si>
  <si>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</si>
  <si>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</si>
  <si>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</si>
  <si>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</si>
  <si>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</si>
  <si>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</si>
  <si>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</si>
  <si>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</si>
  <si>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</si>
  <si>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</si>
  <si>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</si>
  <si>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</si>
  <si>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</si>
  <si>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</si>
  <si>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</si>
  <si>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</si>
  <si>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</si>
  <si>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</si>
  <si>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</si>
  <si>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</si>
  <si>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</si>
  <si>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</si>
  <si>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</si>
  <si>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</si>
  <si>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</si>
  <si>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</si>
  <si>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</si>
  <si>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</si>
  <si>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</si>
  <si>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</si>
  <si>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</si>
  <si>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</si>
  <si>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</si>
  <si>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</si>
  <si>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</si>
  <si>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</si>
  <si>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</si>
  <si>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</si>
  <si>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</si>
  <si>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</si>
  <si>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</si>
  <si>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</si>
  <si>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</si>
  <si>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</si>
  <si>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</si>
  <si>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</si>
  <si>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</si>
  <si>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</si>
  <si>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</si>
  <si>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</si>
  <si>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</si>
  <si>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</si>
  <si>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</si>
  <si>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</si>
  <si>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</si>
  <si>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</si>
  <si>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</si>
  <si>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</si>
  <si>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</si>
  <si>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</si>
  <si>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</si>
  <si>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</si>
  <si>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</si>
  <si>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</si>
  <si>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</si>
  <si>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</si>
  <si>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</si>
  <si>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</si>
  <si>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</si>
  <si>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</si>
  <si>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</si>
  <si>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</si>
  <si>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</si>
  <si>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</si>
  <si>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</si>
  <si>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</si>
  <si>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</si>
  <si>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</si>
  <si>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</si>
  <si>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</si>
  <si>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</si>
  <si>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</si>
  <si>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</si>
  <si>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</si>
  <si>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</si>
  <si>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</si>
  <si>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</si>
  <si>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</si>
  <si>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</si>
  <si>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</si>
  <si>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</si>
  <si>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</si>
  <si>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</si>
  <si>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</si>
  <si>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</si>
  <si>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</si>
  <si>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</si>
  <si>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</si>
  <si>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</si>
  <si>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</si>
  <si>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</si>
  <si>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</si>
  <si>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</si>
  <si>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</si>
  <si>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</si>
  <si>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</si>
  <si>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</si>
  <si>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</si>
  <si>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</si>
  <si>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</si>
  <si>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</si>
  <si>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</si>
  <si>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</si>
  <si>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</si>
  <si>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</si>
  <si>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</si>
  <si>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</si>
  <si>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</si>
  <si>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</si>
  <si>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</si>
  <si>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</si>
  <si>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</si>
  <si>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</si>
  <si>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</si>
  <si>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</si>
  <si>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</si>
  <si>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</si>
  <si>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</si>
  <si>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</si>
  <si>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</si>
  <si>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</si>
  <si>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</si>
  <si>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</si>
  <si>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</si>
  <si>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</si>
  <si>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</si>
  <si>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</si>
  <si>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</si>
  <si>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</si>
  <si>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</si>
  <si>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</si>
  <si>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</si>
  <si>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</si>
  <si>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</si>
  <si>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</si>
  <si>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</si>
  <si>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</si>
  <si>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</si>
  <si>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</si>
  <si>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</si>
  <si>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</si>
  <si>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</si>
  <si>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</si>
  <si>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</si>
  <si>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</si>
  <si>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</si>
  <si>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</si>
  <si>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</si>
  <si>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</si>
  <si>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</si>
  <si>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</si>
  <si>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</si>
  <si>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</si>
  <si>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</si>
  <si>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</si>
  <si>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</si>
  <si>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</si>
  <si>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</si>
  <si>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</si>
  <si>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</si>
  <si>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</si>
  <si>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</si>
  <si>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</si>
  <si>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</si>
  <si>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</si>
  <si>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</si>
  <si>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</si>
  <si>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</si>
  <si>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</si>
  <si>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</si>
  <si>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</si>
  <si>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</si>
  <si>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</si>
  <si>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</si>
  <si>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</si>
  <si>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</si>
  <si>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</si>
  <si>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</si>
  <si>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</si>
  <si>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</si>
  <si>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</si>
  <si>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</si>
  <si>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</si>
  <si>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</si>
  <si>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</si>
  <si>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</si>
  <si>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</si>
  <si>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</si>
  <si>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</si>
  <si>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</si>
  <si>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</si>
  <si>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</si>
  <si>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</si>
  <si>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</si>
  <si>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</si>
  <si>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</si>
  <si>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</si>
  <si>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</si>
  <si>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</si>
  <si>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</si>
  <si>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</si>
  <si>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</si>
  <si>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</si>
  <si>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</si>
  <si>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</si>
  <si>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</si>
  <si>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</si>
  <si>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</si>
  <si>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</si>
  <si>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</si>
  <si>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</si>
  <si>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</si>
  <si>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</si>
  <si>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</si>
  <si>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</si>
  <si>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</si>
  <si>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</si>
  <si>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</si>
  <si>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</si>
  <si>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</si>
  <si>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</si>
  <si>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</si>
  <si>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</si>
  <si>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</si>
  <si>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</si>
  <si>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</si>
  <si>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</si>
  <si>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</si>
  <si>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</si>
  <si>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</si>
  <si>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</si>
  <si>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</si>
  <si>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</si>
  <si>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</si>
  <si>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</si>
  <si>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</si>
  <si>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</si>
  <si>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</si>
  <si>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</si>
  <si>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</si>
  <si>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</si>
  <si>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</si>
  <si>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</si>
  <si>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</si>
  <si>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</si>
  <si>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</si>
  <si>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</si>
  <si>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</si>
  <si>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</si>
  <si>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</si>
  <si>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</si>
  <si>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</si>
  <si>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</si>
  <si>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</si>
  <si>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</si>
  <si>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</si>
  <si>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</si>
  <si>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</si>
  <si>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</si>
  <si>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</si>
  <si>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</si>
  <si>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</si>
  <si>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</si>
  <si>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</si>
  <si>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</si>
  <si>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</si>
  <si>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</si>
  <si>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</si>
  <si>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</si>
  <si>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</si>
  <si>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</si>
  <si>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</si>
  <si>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</si>
  <si>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</si>
  <si>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</si>
  <si>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</si>
  <si>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</si>
  <si>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</si>
  <si>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</si>
  <si>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</si>
  <si>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</si>
  <si>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</si>
  <si>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</si>
  <si>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</si>
  <si>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</si>
  <si>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</si>
  <si>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</si>
  <si>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</si>
  <si>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</si>
  <si>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</si>
  <si>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</si>
  <si>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</si>
  <si>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</si>
  <si>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</si>
  <si>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</si>
  <si>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</si>
  <si>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</si>
  <si>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</si>
  <si>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</si>
  <si>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</si>
  <si>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</si>
  <si>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</si>
  <si>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</si>
  <si>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</si>
  <si>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</si>
  <si>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</si>
  <si>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</si>
  <si>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</si>
  <si>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</si>
  <si>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</si>
  <si>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</si>
  <si>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</si>
  <si>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</si>
  <si>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</si>
  <si>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</si>
  <si>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</si>
  <si>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</si>
  <si>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</si>
  <si>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</si>
  <si>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</si>
  <si>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</si>
  <si>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</si>
  <si>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</si>
  <si>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</si>
  <si>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</si>
  <si>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</si>
  <si>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</si>
  <si>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</si>
  <si>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</si>
  <si>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</si>
  <si>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</si>
  <si>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</si>
  <si>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</si>
  <si>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</si>
  <si>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</si>
  <si>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</si>
  <si>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</si>
  <si>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</si>
  <si>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</si>
  <si>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</si>
  <si>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</si>
  <si>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</si>
  <si>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</si>
  <si>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</si>
  <si>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</si>
  <si>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</si>
  <si>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</si>
  <si>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</si>
  <si>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</si>
  <si>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</si>
  <si>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</si>
  <si>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</si>
  <si>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</si>
  <si>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</si>
  <si>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</si>
  <si>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</si>
  <si>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</si>
  <si>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</si>
  <si>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</si>
  <si>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</si>
  <si>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</si>
  <si>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</si>
  <si>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</si>
  <si>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</si>
  <si>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</si>
  <si>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</si>
  <si>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</si>
  <si>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</si>
  <si>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</si>
  <si>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</si>
  <si>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</si>
  <si>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</si>
  <si>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</si>
  <si>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</si>
  <si>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</si>
  <si>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</si>
  <si>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</si>
  <si>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</si>
  <si>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</si>
  <si>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</si>
  <si>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</si>
  <si>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</si>
  <si>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</si>
  <si>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</si>
  <si>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</si>
  <si>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</si>
  <si>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</si>
  <si>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</si>
  <si>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</si>
  <si>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</si>
  <si>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</si>
  <si>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</si>
  <si>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</si>
  <si>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</si>
  <si>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</si>
  <si>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</si>
  <si>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</si>
  <si>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</si>
  <si>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</si>
  <si>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</si>
  <si>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</si>
  <si>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</si>
  <si>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</si>
  <si>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</si>
  <si>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</si>
  <si>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</si>
  <si>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</si>
  <si>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</si>
  <si>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</si>
  <si>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</si>
  <si>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</si>
  <si>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</si>
  <si>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</si>
  <si>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</si>
  <si>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</si>
  <si>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</si>
  <si>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</si>
  <si>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</si>
  <si>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</si>
  <si>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</si>
  <si>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</si>
  <si>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</si>
  <si>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</si>
  <si>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</si>
  <si>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</si>
  <si>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</si>
  <si>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</si>
  <si>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</si>
  <si>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</si>
  <si>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</si>
  <si>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</si>
  <si>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</si>
  <si>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</si>
  <si>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</si>
  <si>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</si>
  <si>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</si>
  <si>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</si>
  <si>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</si>
  <si>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</si>
  <si>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</si>
  <si>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</si>
  <si>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</si>
  <si>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</si>
  <si>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</si>
  <si>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</si>
  <si>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</si>
  <si>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</si>
  <si>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</si>
  <si>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</si>
  <si>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</si>
  <si>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</si>
  <si>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</si>
  <si>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</si>
  <si>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</si>
  <si>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</si>
  <si>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</si>
  <si>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</si>
  <si>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</si>
  <si>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</si>
  <si>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</si>
  <si>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</si>
  <si>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</si>
  <si>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</si>
  <si>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</si>
  <si>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</si>
  <si>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</si>
  <si>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</si>
  <si>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</si>
  <si>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</si>
  <si>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</si>
  <si>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</si>
  <si>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</si>
  <si>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</si>
  <si>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</si>
  <si>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</si>
  <si>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</si>
  <si>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</si>
  <si>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</si>
  <si>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</si>
  <si>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</si>
  <si>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</si>
  <si>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</si>
  <si>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</si>
  <si>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</si>
  <si>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</si>
  <si>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</si>
  <si>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</si>
  <si>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</si>
  <si>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</si>
  <si>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</si>
  <si>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</si>
  <si>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</si>
  <si>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</si>
  <si>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</si>
  <si>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</si>
  <si>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</si>
  <si>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</si>
  <si>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</si>
  <si>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</si>
  <si>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</si>
  <si>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</si>
  <si>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</si>
  <si>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</si>
  <si>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</si>
  <si>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</si>
  <si>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</si>
  <si>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</si>
  <si>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</si>
  <si>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</si>
  <si>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</si>
  <si>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</si>
  <si>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</si>
  <si>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</si>
  <si>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</si>
  <si>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</si>
  <si>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</si>
  <si>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</si>
  <si>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</si>
  <si>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</si>
  <si>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</si>
  <si>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</si>
  <si>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</si>
  <si>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</si>
  <si>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</si>
  <si>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</si>
  <si>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</si>
  <si>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</si>
  <si>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</si>
  <si>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</si>
  <si>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</si>
  <si>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</si>
  <si>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</si>
  <si>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</si>
  <si>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</si>
  <si>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</si>
  <si>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</si>
  <si>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</si>
  <si>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</si>
  <si>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</si>
  <si>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</si>
  <si>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</si>
  <si>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</si>
  <si>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</si>
  <si>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</si>
  <si>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</si>
  <si>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</si>
  <si>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</si>
  <si>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</si>
  <si>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</si>
  <si>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</si>
  <si>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</si>
  <si>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</si>
  <si>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</si>
  <si>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</si>
  <si>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</si>
  <si>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</si>
  <si>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</si>
  <si>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</si>
  <si>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</si>
  <si>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</si>
  <si>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</si>
  <si>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</si>
  <si>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</si>
  <si>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</si>
  <si>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</si>
  <si>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</si>
  <si>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</si>
  <si>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</si>
  <si>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</si>
  <si>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</si>
  <si>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</si>
  <si>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</si>
  <si>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</si>
  <si>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</si>
  <si>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</si>
  <si>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</si>
  <si>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</si>
  <si>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</si>
  <si>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</si>
  <si>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</si>
  <si>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</si>
  <si>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</si>
  <si>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</si>
  <si>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</si>
  <si>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</si>
  <si>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</si>
  <si>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</si>
  <si>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</si>
  <si>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</si>
  <si>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</si>
  <si>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</si>
  <si>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</si>
  <si>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</si>
  <si>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</si>
  <si>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</si>
  <si>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</si>
  <si>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</si>
  <si>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</si>
  <si>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</si>
  <si>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</si>
  <si>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</si>
  <si>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</si>
  <si>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</si>
  <si>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</si>
  <si>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</si>
  <si>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</si>
  <si>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</si>
  <si>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</si>
  <si>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</si>
  <si>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</si>
  <si>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</si>
  <si>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</si>
  <si>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</si>
  <si>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</si>
  <si>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</si>
  <si>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</si>
  <si>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</si>
  <si>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</si>
  <si>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</si>
  <si>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</si>
  <si>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</si>
  <si>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</si>
  <si>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</si>
  <si>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</si>
  <si>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</si>
  <si>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</si>
  <si>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</si>
  <si>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</si>
  <si>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</si>
  <si>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</si>
  <si>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</si>
  <si>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</si>
  <si>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</si>
  <si>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</si>
  <si>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</si>
  <si>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</si>
  <si>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</si>
  <si>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</si>
  <si>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</si>
  <si>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</si>
  <si>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</si>
  <si>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</si>
  <si>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</si>
  <si>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</si>
  <si>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</si>
  <si>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</si>
  <si>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</si>
  <si>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</si>
  <si>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</si>
  <si>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</si>
  <si>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</si>
  <si>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</si>
  <si>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</si>
  <si>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</si>
  <si>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</si>
  <si>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</si>
  <si>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</si>
  <si>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</si>
  <si>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</si>
  <si>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</si>
  <si>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</si>
  <si>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</si>
  <si>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</si>
  <si>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</si>
  <si>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</si>
  <si>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</si>
  <si>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</si>
  <si>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</si>
  <si>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</si>
  <si>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</si>
  <si>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</si>
  <si>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</si>
  <si>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</si>
  <si>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</si>
  <si>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</si>
  <si>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</si>
  <si>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</si>
  <si>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</si>
  <si>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</si>
  <si>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</si>
  <si>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</si>
  <si>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</si>
  <si>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</si>
  <si>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</si>
  <si>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</si>
  <si>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</si>
  <si>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</si>
  <si>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</si>
  <si>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</si>
  <si>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</si>
  <si>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</si>
  <si>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</si>
  <si>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</si>
  <si>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</si>
  <si>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</si>
  <si>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</si>
  <si>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</si>
  <si>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</si>
  <si>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</si>
  <si>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</si>
  <si>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</si>
  <si>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</si>
  <si>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</si>
  <si>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</si>
  <si>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</si>
  <si>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</si>
  <si>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</si>
  <si>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</si>
  <si>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</si>
  <si>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</si>
  <si>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</si>
  <si>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</si>
  <si>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</si>
  <si>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</si>
  <si>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</si>
  <si>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</si>
  <si>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</si>
  <si>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</si>
  <si>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</si>
  <si>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</si>
  <si>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</si>
  <si>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</si>
  <si>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</si>
  <si>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</si>
  <si>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</si>
  <si>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</si>
  <si>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</si>
  <si>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</si>
  <si>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</si>
  <si>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</si>
  <si>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</si>
  <si>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</si>
  <si>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</si>
  <si>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</si>
  <si>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</si>
  <si>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</si>
  <si>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</si>
  <si>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</si>
  <si>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</si>
  <si>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</si>
  <si>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</si>
  <si>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</si>
  <si>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</si>
  <si>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</si>
  <si>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</si>
  <si>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</si>
  <si>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</si>
  <si>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</si>
  <si>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</si>
  <si>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</si>
  <si>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</si>
  <si>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</si>
  <si>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</si>
  <si>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</si>
  <si>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</si>
  <si>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</si>
  <si>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</si>
  <si>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</si>
  <si>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</si>
  <si>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</si>
  <si>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</si>
  <si>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</si>
  <si>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</si>
  <si>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</si>
  <si>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</si>
  <si>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</si>
  <si>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</si>
  <si>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</si>
  <si>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</si>
  <si>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</si>
  <si>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</si>
  <si>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</si>
  <si>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</si>
  <si>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</si>
  <si>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</si>
  <si>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</si>
  <si>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</si>
  <si>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</si>
  <si>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</si>
  <si>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</si>
  <si>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</si>
  <si>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</si>
  <si>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</si>
  <si>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</si>
  <si>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</si>
  <si>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</si>
  <si>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</si>
  <si>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</si>
  <si>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</si>
  <si>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</si>
  <si>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</si>
  <si>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</si>
  <si>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</si>
  <si>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</si>
  <si>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</si>
  <si>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</si>
  <si>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</si>
  <si>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</si>
  <si>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</si>
  <si>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</si>
  <si>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</si>
  <si>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</si>
  <si>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</si>
  <si>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</si>
  <si>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</si>
  <si>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</si>
  <si>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</si>
  <si>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</si>
  <si>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</si>
  <si>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</si>
  <si>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</si>
  <si>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</si>
  <si>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</si>
  <si>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</si>
  <si>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</si>
  <si>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</si>
  <si>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</si>
  <si>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</si>
  <si>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</si>
  <si>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</si>
  <si>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</si>
  <si>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</si>
  <si>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</si>
  <si>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</si>
  <si>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</si>
  <si>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</si>
  <si>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</si>
  <si>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</si>
  <si>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</si>
  <si>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</si>
  <si>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</si>
  <si>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</si>
  <si>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</si>
  <si>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</si>
  <si>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</si>
  <si>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</si>
  <si>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</si>
  <si>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</si>
  <si>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</si>
  <si>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</si>
  <si>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</si>
  <si>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</si>
  <si>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</si>
  <si>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</si>
  <si>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</si>
  <si>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</si>
  <si>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</si>
  <si>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</si>
  <si>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</si>
  <si>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</si>
  <si>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</si>
  <si>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</si>
  <si>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</si>
  <si>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</si>
  <si>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</si>
  <si>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</si>
  <si>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</si>
  <si>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</si>
  <si>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</si>
  <si>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</si>
  <si>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</si>
  <si>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</si>
  <si>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</si>
  <si>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</si>
  <si>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</si>
  <si>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</si>
  <si>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</si>
  <si>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</si>
  <si>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</si>
  <si>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</si>
  <si>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</si>
  <si>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</si>
  <si>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</si>
  <si>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</si>
  <si>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</si>
  <si>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</si>
  <si>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</si>
  <si>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</si>
  <si>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</si>
  <si>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</si>
  <si>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</si>
  <si>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</si>
  <si>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</si>
  <si>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</si>
  <si>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</si>
  <si>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</si>
  <si>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</si>
  <si>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</si>
  <si>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</si>
  <si>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</si>
  <si>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</si>
  <si>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</si>
  <si>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</si>
  <si>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</si>
  <si>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</si>
  <si>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</si>
  <si>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</si>
  <si>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</si>
  <si>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</si>
  <si>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</si>
  <si>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</si>
  <si>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</si>
  <si>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</si>
  <si>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</si>
  <si>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</si>
  <si>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</si>
  <si>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</si>
  <si>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</si>
  <si>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</si>
  <si>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</si>
  <si>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</si>
  <si>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</si>
  <si>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</si>
  <si>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</si>
  <si>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</si>
  <si>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</si>
  <si>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</si>
  <si>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</si>
  <si>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</si>
  <si>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</si>
  <si>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</si>
  <si>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</si>
  <si>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</si>
  <si>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</si>
  <si>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</si>
  <si>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</si>
  <si>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</si>
  <si>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</si>
  <si>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</si>
  <si>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</si>
  <si>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</si>
  <si>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</si>
  <si>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</si>
  <si>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</si>
  <si>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</si>
  <si>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</si>
  <si>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</si>
  <si>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</si>
  <si>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</si>
  <si>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</si>
  <si>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</si>
  <si>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</si>
  <si>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</si>
  <si>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</si>
  <si>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</si>
  <si>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</si>
  <si>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</si>
  <si>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</si>
  <si>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</si>
  <si>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</si>
  <si>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</si>
  <si>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</si>
  <si>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</si>
  <si>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</si>
  <si>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</si>
  <si>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</si>
  <si>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</si>
  <si>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</si>
  <si>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</si>
  <si>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</si>
  <si>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</si>
  <si>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</si>
  <si>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</si>
  <si>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</si>
  <si>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</si>
  <si>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</si>
  <si>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</si>
  <si>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</si>
  <si>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</si>
  <si>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</si>
  <si>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</si>
  <si>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</si>
  <si>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</si>
  <si>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</si>
  <si>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</si>
  <si>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</si>
  <si>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</si>
  <si>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</si>
  <si>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</si>
  <si>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</si>
  <si>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</si>
  <si>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</si>
  <si>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</si>
  <si>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</si>
  <si>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</si>
  <si>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</si>
  <si>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</si>
  <si>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</si>
  <si>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</si>
  <si>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</si>
  <si>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</si>
  <si>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</si>
  <si>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</si>
  <si>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</si>
  <si>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</si>
  <si>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</si>
  <si>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</si>
  <si>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</si>
  <si>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</si>
  <si>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</si>
  <si>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</si>
  <si>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</si>
  <si>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</si>
  <si>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</si>
  <si>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</si>
  <si>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</si>
  <si>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</si>
  <si>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</si>
  <si>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</si>
  <si>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</si>
  <si>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</si>
  <si>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</si>
  <si>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</si>
  <si>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</si>
  <si>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</si>
  <si>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</si>
  <si>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</si>
  <si>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</si>
  <si>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</si>
  <si>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</si>
  <si>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</si>
  <si>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</si>
  <si>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</si>
  <si>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</si>
  <si>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</si>
  <si>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</si>
  <si>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</si>
  <si>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</si>
  <si>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</si>
  <si>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</si>
  <si>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</si>
  <si>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</si>
  <si>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</si>
  <si>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</si>
  <si>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</si>
  <si>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</si>
  <si>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</si>
  <si>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</si>
  <si>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</si>
  <si>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</si>
  <si>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</si>
  <si>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</si>
  <si>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</si>
  <si>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</si>
  <si>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</si>
  <si>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</si>
  <si>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</si>
  <si>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</si>
  <si>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</si>
  <si>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</si>
  <si>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</si>
  <si>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</si>
  <si>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</si>
  <si>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</si>
  <si>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</si>
  <si>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</si>
  <si>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</si>
  <si>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</si>
  <si>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</si>
  <si>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</si>
  <si>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</si>
  <si>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</si>
  <si>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</si>
  <si>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</si>
  <si>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</si>
  <si>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</si>
  <si>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</si>
  <si>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</si>
  <si>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</si>
  <si>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</si>
  <si>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</si>
  <si>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</si>
  <si>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</si>
  <si>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</si>
  <si>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</si>
  <si>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</si>
  <si>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</si>
  <si>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</si>
  <si>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</si>
  <si>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</si>
  <si>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</si>
  <si>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</si>
  <si>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</si>
  <si>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</si>
  <si>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</si>
  <si>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</si>
  <si>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</si>
  <si>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</si>
  <si>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</si>
  <si>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</si>
  <si>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</si>
  <si>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</si>
  <si>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</si>
  <si>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</si>
  <si>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</si>
  <si>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</si>
  <si>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</si>
  <si>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</si>
  <si>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</si>
  <si>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</si>
  <si>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</si>
  <si>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</si>
  <si>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</si>
  <si>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</si>
  <si>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</si>
  <si>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</si>
  <si>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</si>
  <si>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</si>
  <si>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</si>
  <si>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</si>
  <si>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</si>
  <si>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</si>
  <si>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</si>
  <si>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</si>
  <si>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</si>
  <si>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</si>
  <si>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</si>
  <si>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</si>
  <si>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</si>
  <si>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</si>
  <si>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</si>
  <si>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</si>
  <si>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</si>
  <si>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</si>
  <si>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</si>
  <si>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</si>
  <si>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</si>
  <si>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</si>
  <si>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</si>
  <si>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</si>
  <si>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</si>
  <si>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</si>
  <si>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</si>
  <si>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</si>
  <si>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</si>
  <si>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</si>
  <si>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</si>
  <si>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</si>
  <si>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</si>
  <si>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</si>
  <si>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</si>
  <si>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</si>
  <si>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</si>
  <si>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</si>
  <si>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</si>
  <si>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</si>
  <si>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</si>
  <si>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</si>
  <si>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</si>
  <si>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</si>
  <si>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</si>
  <si>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</si>
  <si>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</si>
  <si>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</si>
  <si>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</si>
  <si>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</si>
  <si>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</si>
  <si>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</si>
  <si>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</si>
  <si>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</si>
  <si>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</si>
  <si>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</si>
  <si>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</si>
  <si>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</si>
  <si>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</si>
  <si>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</si>
  <si>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</si>
  <si>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</si>
  <si>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</si>
  <si>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</si>
  <si>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</si>
  <si>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</si>
  <si>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</si>
  <si>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</si>
  <si>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</si>
  <si>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</si>
  <si>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</si>
  <si>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</si>
  <si>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</si>
  <si>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</si>
  <si>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</si>
  <si>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</si>
  <si>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</si>
  <si>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</si>
  <si>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</si>
  <si>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</si>
  <si>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</si>
  <si>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</si>
  <si>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</si>
  <si>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</si>
  <si>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</si>
  <si>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</si>
  <si>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</si>
  <si>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</si>
  <si>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</si>
  <si>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</si>
  <si>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</si>
  <si>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</si>
  <si>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</si>
  <si>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</si>
  <si>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</si>
  <si>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</si>
  <si>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</si>
  <si>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</si>
  <si>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</si>
  <si>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</si>
  <si>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</si>
  <si>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</si>
  <si>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</si>
  <si>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</si>
  <si>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</si>
  <si>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</si>
  <si>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</si>
  <si>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</si>
  <si>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</si>
  <si>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</si>
  <si>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</si>
  <si>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</si>
  <si>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</si>
  <si>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</si>
  <si>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</si>
  <si>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</si>
  <si>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</si>
  <si>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</si>
  <si>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</si>
  <si>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</si>
  <si>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</si>
  <si>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</si>
  <si>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</si>
  <si>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</si>
  <si>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</si>
  <si>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</si>
  <si>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</si>
  <si>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</si>
  <si>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</si>
  <si>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</si>
  <si>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</si>
  <si>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</si>
  <si>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</si>
  <si>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</si>
  <si>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</si>
  <si>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</si>
  <si>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</si>
  <si>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</si>
  <si>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</si>
  <si>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</si>
  <si>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</si>
  <si>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</si>
  <si>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</si>
  <si>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</si>
  <si>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</si>
  <si>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</si>
  <si>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</si>
  <si>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</si>
  <si>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</si>
  <si>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</si>
  <si>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</si>
  <si>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</si>
  <si>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</si>
  <si>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</si>
  <si>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</si>
  <si>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</si>
  <si>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</si>
  <si>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</si>
  <si>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</si>
  <si>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</si>
  <si>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</si>
  <si>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</si>
  <si>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</si>
  <si>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</si>
  <si>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</si>
  <si>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</si>
  <si>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</si>
  <si>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</si>
  <si>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</si>
  <si>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</si>
  <si>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</si>
  <si>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</si>
  <si>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</si>
  <si>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</si>
  <si>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</si>
  <si>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</si>
  <si>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</si>
  <si>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</si>
  <si>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</si>
  <si>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</si>
  <si>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</si>
  <si>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</si>
  <si>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</si>
  <si>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</si>
  <si>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</si>
  <si>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</si>
  <si>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</si>
  <si>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</si>
  <si>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</si>
  <si>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</si>
  <si>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</si>
  <si>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</si>
  <si>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</si>
  <si>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</si>
  <si>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</si>
  <si>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</si>
  <si>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</si>
  <si>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</si>
  <si>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</si>
  <si>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</si>
  <si>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</si>
  <si>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</si>
  <si>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</si>
  <si>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</si>
  <si>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</si>
  <si>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</si>
  <si>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</si>
  <si>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</si>
  <si>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</si>
  <si>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</si>
  <si>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</si>
  <si>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</si>
  <si>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</si>
  <si>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</si>
  <si>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</si>
  <si>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</si>
  <si>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</si>
  <si>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</si>
  <si>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</si>
  <si>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</si>
  <si>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</si>
  <si>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</si>
  <si>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</si>
  <si>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</si>
  <si>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</si>
  <si>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</si>
  <si>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</si>
  <si>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</si>
  <si>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</si>
  <si>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</si>
  <si>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</si>
  <si>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</si>
  <si>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</si>
  <si>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</si>
  <si>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</si>
  <si>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</si>
  <si>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</si>
  <si>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</si>
  <si>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</si>
  <si>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</si>
  <si>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</si>
  <si>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</si>
  <si>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</si>
  <si>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</si>
  <si>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</si>
  <si>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</si>
  <si>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</si>
  <si>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</si>
  <si>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</si>
  <si>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</si>
  <si>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</si>
  <si>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</si>
  <si>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</si>
  <si>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</si>
  <si>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</si>
  <si>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</si>
  <si>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</si>
  <si>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</si>
  <si>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</si>
  <si>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</si>
  <si>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</si>
  <si>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</si>
  <si>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</si>
  <si>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</si>
  <si>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</si>
  <si>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</si>
  <si>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</si>
  <si>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</si>
  <si>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</si>
  <si>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</si>
  <si>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</si>
  <si>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</si>
  <si>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</si>
  <si>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</si>
  <si>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</si>
  <si>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</si>
  <si>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</si>
  <si>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</si>
  <si>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</si>
  <si>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</si>
  <si>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</si>
  <si>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</si>
  <si>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</si>
  <si>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</si>
  <si>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</si>
  <si>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</si>
  <si>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</si>
  <si>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</si>
  <si>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</si>
  <si>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</si>
  <si>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</si>
  <si>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</si>
  <si>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</si>
  <si>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</si>
  <si>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</si>
  <si>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</si>
  <si>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</si>
  <si>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</si>
  <si>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</si>
  <si>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</si>
  <si>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</si>
  <si>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</si>
  <si>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</si>
  <si>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</si>
  <si>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</si>
  <si>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</si>
  <si>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</si>
  <si>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</si>
  <si>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</si>
  <si>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</si>
  <si>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</si>
  <si>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</si>
  <si>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</si>
  <si>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</si>
  <si>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</si>
  <si>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</si>
  <si>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</si>
  <si>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</si>
  <si>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</si>
  <si>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</si>
  <si>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</si>
  <si>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</si>
  <si>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</si>
  <si>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</si>
  <si>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</si>
  <si>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</si>
  <si>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</si>
  <si>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</si>
  <si>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</si>
  <si>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</si>
  <si>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</si>
  <si>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</si>
  <si>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</si>
  <si>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</si>
  <si>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</si>
  <si>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</si>
  <si>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</si>
  <si>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</si>
  <si>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</si>
  <si>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</si>
  <si>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</si>
  <si>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</si>
  <si>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</si>
  <si>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</si>
  <si>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</si>
  <si>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</si>
  <si>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</si>
  <si>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</si>
  <si>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</si>
  <si>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</si>
  <si>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</si>
  <si>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</si>
  <si>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</si>
  <si>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</si>
  <si>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</si>
  <si>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</si>
  <si>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</si>
  <si>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</si>
  <si>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</si>
  <si>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</si>
  <si>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</si>
  <si>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</si>
  <si>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</si>
  <si>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</si>
  <si>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</si>
  <si>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</si>
  <si>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</si>
  <si>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</si>
  <si>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</si>
  <si>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</si>
  <si>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</si>
  <si>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</si>
  <si>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</si>
  <si>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</si>
  <si>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</si>
  <si>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</si>
  <si>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</si>
  <si>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</si>
  <si>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</si>
  <si>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</si>
  <si>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</si>
  <si>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</si>
  <si>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</si>
  <si>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</si>
  <si>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</si>
  <si>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</si>
  <si>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</si>
  <si>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</si>
  <si>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</si>
  <si>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</si>
  <si>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</si>
  <si>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</si>
  <si>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</si>
  <si>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</si>
  <si>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</si>
  <si>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</si>
  <si>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</si>
  <si>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</si>
  <si>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</si>
  <si>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</si>
  <si>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</si>
  <si>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</si>
  <si>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</si>
  <si>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</si>
  <si>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</si>
  <si>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</si>
  <si>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</si>
  <si>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</si>
  <si>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</si>
  <si>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</si>
  <si>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</si>
  <si>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</si>
  <si>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</si>
  <si>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</si>
  <si>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</si>
  <si>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</si>
  <si>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</si>
  <si>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</si>
  <si>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</si>
  <si>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</si>
  <si>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</si>
  <si>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</si>
  <si>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</si>
  <si>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</si>
  <si>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</si>
  <si>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</si>
  <si>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</si>
  <si>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</si>
  <si>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</si>
  <si>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</si>
  <si>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</si>
  <si>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</si>
  <si>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</si>
  <si>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</si>
  <si>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</si>
  <si>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</si>
  <si>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</si>
  <si>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</si>
  <si>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</si>
  <si>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</si>
  <si>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</si>
  <si>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</si>
  <si>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</si>
  <si>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</si>
  <si>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</si>
  <si>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</si>
  <si>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</si>
  <si>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</si>
  <si>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</si>
  <si>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</si>
  <si>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</si>
  <si>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</si>
  <si>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</si>
  <si>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</si>
  <si>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</si>
  <si>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</si>
  <si>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</si>
  <si>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</si>
  <si>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</si>
  <si>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</si>
  <si>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</si>
  <si>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</si>
  <si>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</si>
  <si>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</si>
  <si>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</si>
  <si>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</si>
  <si>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</si>
  <si>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</si>
  <si>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</si>
  <si>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</si>
  <si>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</si>
  <si>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</si>
  <si>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</si>
  <si>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</si>
  <si>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</si>
  <si>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</si>
  <si>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</si>
  <si>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</si>
  <si>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</si>
  <si>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</si>
  <si>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</si>
  <si>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</si>
  <si>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</si>
  <si>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</si>
  <si>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</si>
  <si>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</si>
  <si>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</si>
  <si>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</si>
  <si>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</si>
  <si>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</si>
  <si>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</si>
  <si>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</si>
  <si>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</si>
  <si>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</si>
  <si>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</si>
  <si>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</si>
  <si>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</si>
  <si>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</si>
  <si>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</si>
  <si>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</si>
  <si>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</si>
  <si>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</si>
  <si>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</si>
  <si>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</si>
  <si>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</si>
  <si>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</si>
  <si>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</si>
  <si>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</si>
  <si>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</si>
  <si>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</si>
  <si>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</si>
  <si>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</si>
  <si>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</si>
  <si>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</si>
  <si>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</si>
  <si>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</si>
  <si>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</si>
  <si>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</si>
  <si>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</si>
  <si>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</si>
  <si>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</si>
  <si>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</si>
  <si>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</si>
  <si>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</si>
  <si>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</si>
  <si>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</si>
  <si>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</si>
  <si>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</si>
  <si>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</si>
  <si>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</si>
  <si>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</si>
  <si>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</si>
  <si>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</si>
  <si>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</si>
  <si>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</si>
  <si>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</si>
  <si>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</si>
  <si>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</si>
  <si>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</si>
  <si>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</si>
  <si>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</si>
  <si>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</si>
  <si>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</si>
  <si>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</si>
  <si>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</si>
  <si>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</si>
  <si>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</si>
  <si>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</si>
  <si>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</si>
  <si>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</si>
  <si>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</si>
  <si>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</si>
  <si>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</si>
  <si>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</si>
  <si>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</si>
  <si>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</si>
  <si>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</si>
  <si>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</si>
  <si>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</si>
  <si>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</si>
  <si>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</si>
  <si>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</si>
  <si>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</si>
  <si>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</si>
  <si>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</si>
  <si>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</si>
  <si>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</si>
  <si>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</si>
  <si>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</si>
  <si>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</si>
  <si>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</si>
  <si>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</si>
  <si>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</si>
  <si>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</si>
  <si>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</si>
  <si>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</si>
  <si>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</si>
  <si>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</si>
  <si>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</si>
  <si>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</si>
  <si>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</si>
  <si>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</si>
  <si>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</si>
  <si>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</si>
  <si>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</si>
  <si>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</si>
  <si>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</si>
  <si>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</si>
  <si>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</si>
  <si>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</si>
  <si>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</si>
  <si>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</si>
  <si>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</si>
  <si>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</si>
  <si>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</si>
  <si>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</si>
  <si>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</si>
  <si>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</si>
  <si>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</si>
  <si>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</si>
  <si>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</si>
  <si>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</si>
  <si>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</si>
  <si>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</si>
  <si>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</si>
  <si>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</si>
  <si>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</si>
  <si>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</si>
  <si>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</si>
  <si>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</si>
  <si>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</si>
  <si>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</si>
  <si>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</si>
  <si>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</si>
  <si>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</si>
  <si>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</si>
  <si>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</si>
  <si>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</si>
  <si>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</si>
  <si>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</si>
  <si>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</si>
  <si>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</si>
  <si>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</si>
  <si>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</si>
  <si>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</si>
  <si>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</si>
  <si>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</si>
  <si>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</si>
  <si>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</si>
  <si>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</si>
  <si>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</si>
  <si>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</si>
  <si>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</si>
  <si>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</si>
  <si>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</si>
  <si>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</si>
  <si>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</si>
  <si>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</si>
  <si>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</si>
  <si>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</si>
  <si>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</si>
  <si>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</si>
  <si>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</si>
  <si>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</si>
  <si>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</si>
  <si>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</si>
  <si>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</si>
  <si>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</si>
  <si>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</si>
  <si>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</si>
  <si>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</si>
  <si>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</si>
  <si>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</si>
  <si>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</si>
  <si>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</si>
  <si>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</si>
  <si>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</si>
  <si>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</si>
  <si>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</si>
  <si>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</si>
  <si>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</si>
  <si>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</si>
  <si>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</si>
  <si>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</si>
  <si>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</si>
  <si>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</si>
  <si>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</si>
  <si>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</si>
  <si>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</si>
  <si>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</si>
  <si>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</si>
  <si>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</si>
  <si>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</si>
  <si>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</si>
  <si>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</si>
  <si>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</si>
  <si>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</si>
  <si>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</si>
  <si>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</si>
  <si>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</si>
  <si>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</si>
  <si>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</si>
  <si>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</si>
  <si>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</si>
  <si>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</si>
  <si>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</si>
  <si>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</si>
  <si>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</si>
  <si>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</si>
  <si>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</si>
  <si>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</si>
  <si>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</si>
  <si>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</si>
  <si>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</si>
  <si>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</si>
  <si>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</si>
  <si>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</si>
  <si>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</si>
  <si>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</si>
  <si>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</si>
  <si>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</si>
  <si>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</si>
  <si>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</si>
  <si>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</si>
  <si>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</si>
  <si>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</si>
  <si>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</si>
  <si>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</si>
  <si>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</si>
  <si>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</si>
  <si>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</si>
  <si>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</si>
  <si>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</si>
  <si>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</si>
  <si>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</si>
  <si>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</si>
  <si>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</si>
  <si>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</si>
  <si>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</si>
  <si>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</si>
  <si>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</si>
  <si>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</si>
  <si>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</si>
  <si>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</si>
  <si>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</si>
  <si>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</si>
  <si>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</si>
  <si>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</si>
  <si>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</si>
  <si>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</si>
  <si>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</si>
  <si>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</si>
  <si>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</si>
  <si>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</si>
  <si>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</si>
  <si>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</si>
  <si>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</si>
  <si>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</si>
  <si>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</si>
  <si>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</si>
  <si>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</si>
  <si>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</si>
  <si>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</si>
  <si>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</si>
  <si>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</si>
  <si>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</si>
  <si>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</si>
  <si>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</si>
  <si>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</si>
  <si>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</si>
  <si>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</si>
  <si>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</si>
  <si>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</si>
  <si>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</si>
  <si>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</si>
  <si>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</si>
  <si>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</si>
  <si>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</si>
  <si>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</si>
  <si>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</si>
  <si>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</si>
  <si>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</si>
  <si>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</si>
  <si>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</si>
  <si>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</si>
  <si>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</si>
  <si>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</si>
  <si>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</si>
  <si>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</si>
  <si>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</si>
  <si>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</si>
  <si>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</si>
  <si>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</si>
  <si>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</si>
  <si>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</si>
  <si>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</si>
  <si>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</si>
  <si>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</si>
  <si>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</si>
  <si>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</si>
  <si>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</si>
  <si>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</si>
  <si>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</si>
  <si>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</si>
  <si>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</si>
  <si>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</si>
  <si>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</si>
  <si>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</si>
  <si>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</si>
  <si>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</si>
  <si>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</si>
  <si>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</si>
  <si>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</si>
  <si>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</si>
  <si>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</si>
  <si>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</si>
  <si>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</si>
  <si>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</si>
  <si>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</si>
  <si>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</si>
  <si>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</si>
  <si>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</si>
  <si>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</si>
  <si>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</si>
  <si>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</si>
  <si>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</si>
  <si>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</si>
  <si>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</si>
  <si>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</si>
  <si>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</si>
  <si>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</si>
  <si>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</si>
  <si>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</si>
  <si>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</si>
  <si>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</si>
  <si>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</si>
  <si>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</si>
  <si>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</si>
  <si>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</si>
  <si>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</si>
  <si>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</si>
  <si>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</si>
  <si>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</si>
  <si>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</si>
  <si>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</si>
  <si>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</si>
  <si>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</si>
  <si>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</si>
  <si>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</si>
  <si>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</si>
  <si>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</si>
  <si>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</si>
  <si>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</si>
  <si>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</si>
  <si>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</si>
  <si>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</si>
  <si>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</si>
  <si>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</si>
  <si>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</si>
  <si>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</si>
  <si>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</si>
  <si>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</si>
  <si>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</si>
  <si>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</si>
  <si>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</si>
  <si>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</si>
  <si>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</si>
  <si>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</si>
  <si>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</si>
  <si>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</si>
  <si>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</si>
  <si>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</si>
  <si>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</si>
  <si>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</si>
  <si>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</si>
  <si>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</si>
  <si>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</si>
  <si>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</si>
  <si>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</si>
  <si>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</si>
  <si>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</si>
  <si>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</si>
  <si>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</si>
  <si>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</si>
  <si>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</si>
  <si>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</si>
  <si>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</si>
  <si>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</si>
  <si>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</si>
  <si>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</si>
  <si>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</si>
  <si>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</si>
  <si>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</si>
  <si>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</si>
  <si>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</si>
  <si>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</si>
  <si>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</si>
  <si>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</si>
  <si>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</si>
  <si>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</si>
  <si>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</si>
  <si>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</si>
  <si>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</si>
  <si>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</si>
  <si>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</si>
  <si>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</si>
  <si>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</si>
  <si>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</si>
  <si>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</si>
  <si>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</si>
  <si>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</si>
  <si>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</si>
  <si>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</si>
  <si>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</si>
  <si>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</si>
  <si>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</si>
  <si>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</si>
  <si>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</si>
  <si>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</si>
  <si>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</si>
  <si>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</si>
  <si>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</si>
  <si>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</si>
  <si>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</si>
  <si>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</si>
  <si>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</si>
  <si>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</si>
  <si>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</si>
  <si>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</si>
  <si>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</si>
  <si>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</si>
  <si>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</si>
  <si>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</si>
  <si>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</si>
  <si>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</si>
  <si>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</si>
  <si>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</si>
  <si>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</si>
  <si>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</si>
  <si>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</si>
  <si>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</si>
  <si>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</si>
  <si>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</si>
  <si>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</si>
  <si>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</si>
  <si>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</si>
  <si>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</si>
  <si>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</si>
  <si>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</si>
  <si>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</si>
  <si>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</si>
  <si>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</si>
  <si>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</si>
  <si>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</si>
  <si>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</si>
  <si>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</si>
  <si>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</si>
  <si>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</si>
  <si>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</si>
  <si>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</si>
  <si>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</si>
  <si>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</si>
  <si>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</si>
  <si>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</si>
  <si>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</si>
  <si>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</si>
  <si>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</si>
  <si>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</si>
  <si>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</si>
  <si>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</si>
  <si>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</si>
  <si>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</si>
  <si>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</si>
  <si>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</si>
  <si>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</si>
  <si>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</si>
  <si>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</si>
  <si>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</si>
  <si>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</si>
  <si>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</si>
  <si>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</si>
  <si>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</si>
  <si>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</si>
  <si>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</si>
  <si>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</si>
  <si>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</si>
  <si>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</si>
  <si>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</si>
  <si>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</si>
  <si>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</si>
  <si>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</si>
  <si>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</si>
  <si>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</si>
  <si>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</si>
  <si>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</si>
  <si>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</si>
  <si>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</si>
  <si>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</si>
  <si>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</si>
  <si>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</si>
  <si>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</si>
  <si>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</si>
  <si>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</si>
  <si>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</si>
  <si>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</si>
  <si>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</si>
  <si>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</si>
  <si>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</si>
  <si>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</si>
  <si>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</si>
  <si>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</si>
  <si>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</si>
  <si>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</si>
  <si>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</si>
  <si>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</si>
  <si>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</si>
  <si>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</si>
  <si>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</si>
  <si>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</si>
  <si>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</si>
  <si>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</si>
  <si>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</si>
  <si>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</si>
  <si>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</si>
  <si>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</si>
  <si>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</si>
  <si>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</si>
  <si>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</si>
  <si>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</si>
  <si>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</si>
  <si>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</si>
  <si>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</si>
  <si>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</si>
  <si>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</si>
  <si>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</si>
  <si>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</si>
  <si>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</si>
  <si>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</si>
  <si>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</si>
  <si>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</si>
  <si>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</si>
  <si>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</si>
  <si>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</si>
  <si>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</si>
  <si>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</si>
  <si>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</si>
  <si>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</si>
  <si>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</si>
  <si>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</si>
  <si>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</si>
  <si>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</si>
  <si>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</si>
  <si>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</si>
  <si>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</si>
  <si>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</si>
  <si>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</si>
  <si>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</si>
  <si>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</si>
  <si>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</si>
  <si>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</si>
  <si>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</si>
  <si>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</si>
  <si>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</si>
  <si>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</si>
  <si>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</si>
  <si>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</si>
  <si>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</si>
  <si>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</si>
  <si>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</si>
  <si>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</si>
  <si>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</si>
  <si>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</si>
  <si>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</si>
  <si>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</si>
  <si>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</si>
  <si>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</si>
  <si>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</si>
  <si>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</si>
  <si>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</si>
  <si>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</si>
  <si>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</si>
  <si>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</si>
  <si>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</si>
  <si>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</si>
  <si>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</si>
  <si>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</si>
  <si>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</si>
  <si>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</si>
  <si>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</si>
  <si>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</si>
  <si>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</si>
  <si>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</si>
  <si>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</si>
  <si>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</si>
  <si>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</si>
  <si>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</si>
  <si>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</si>
  <si>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</si>
  <si>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</si>
  <si>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</si>
  <si>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</si>
  <si>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</si>
  <si>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</si>
  <si>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</si>
  <si>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</si>
  <si>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</si>
  <si>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</si>
  <si>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</si>
  <si>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</si>
  <si>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</si>
  <si>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</si>
  <si>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</si>
  <si>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</si>
  <si>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</si>
  <si>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</si>
  <si>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</si>
  <si>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</si>
  <si>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</si>
  <si>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</si>
  <si>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</si>
  <si>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</si>
  <si>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</si>
  <si>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</si>
  <si>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</si>
  <si>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</si>
  <si>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</si>
  <si>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</si>
  <si>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</si>
  <si>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</si>
  <si>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</si>
  <si>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</si>
  <si>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</si>
  <si>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</si>
  <si>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</si>
  <si>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</si>
  <si>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</si>
  <si>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</si>
  <si>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</si>
  <si>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</si>
  <si>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</si>
  <si>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</si>
  <si>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</si>
  <si>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</si>
  <si>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</si>
  <si>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</si>
  <si>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</si>
  <si>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</si>
  <si>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</si>
  <si>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</si>
  <si>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</si>
  <si>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</si>
  <si>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</si>
  <si>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</si>
  <si>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</si>
  <si>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</si>
  <si>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</si>
  <si>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</si>
  <si>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</si>
  <si>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</si>
  <si>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</si>
  <si>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</si>
  <si>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</si>
  <si>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</si>
  <si>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</si>
  <si>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</si>
  <si>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</si>
  <si>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</si>
  <si>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</si>
  <si>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</si>
  <si>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</si>
  <si>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</si>
  <si>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</si>
  <si>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</si>
  <si>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</si>
  <si>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</si>
  <si>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</si>
  <si>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</si>
  <si>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</si>
  <si>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</si>
  <si>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</si>
  <si>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</si>
  <si>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</si>
  <si>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</si>
  <si>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</si>
  <si>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</si>
  <si>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</si>
  <si>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</si>
  <si>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</si>
  <si>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</si>
  <si>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</si>
  <si>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</si>
  <si>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</si>
  <si>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</si>
  <si>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</si>
  <si>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</si>
  <si>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</si>
  <si>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</si>
  <si>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</si>
  <si>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</si>
  <si>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</si>
  <si>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</si>
  <si>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</si>
  <si>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</si>
  <si>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</si>
  <si>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</si>
  <si>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</si>
  <si>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</si>
  <si>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</si>
  <si>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</si>
  <si>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</si>
  <si>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</si>
  <si>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</si>
  <si>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</si>
  <si>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</si>
  <si>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</si>
  <si>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</si>
  <si>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</si>
  <si>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</si>
  <si>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</si>
  <si>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</si>
  <si>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</si>
  <si>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</si>
  <si>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</si>
  <si>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</si>
  <si>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</si>
  <si>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</si>
  <si>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</si>
  <si>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</si>
  <si>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</si>
  <si>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</si>
  <si>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</si>
  <si>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</si>
  <si>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</si>
  <si>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</si>
  <si>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</si>
  <si>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</si>
  <si>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</si>
  <si>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</si>
  <si>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</si>
  <si>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</si>
  <si>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</si>
  <si>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</si>
  <si>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</si>
  <si>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</si>
  <si>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</si>
  <si>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</si>
  <si>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</si>
  <si>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</si>
  <si>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</si>
  <si>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</si>
  <si>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</si>
  <si>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</si>
  <si>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</si>
  <si>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</si>
  <si>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</si>
  <si>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</si>
  <si>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</si>
  <si>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</si>
  <si>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</si>
  <si>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</si>
  <si>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</si>
  <si>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</si>
  <si>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</si>
  <si>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</si>
  <si>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</si>
  <si>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</si>
  <si>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</si>
  <si>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</si>
  <si>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</si>
  <si>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</si>
  <si>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</si>
  <si>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</si>
  <si>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</si>
  <si>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</si>
  <si>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</si>
  <si>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</si>
  <si>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</si>
  <si>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</si>
  <si>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</si>
  <si>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</si>
  <si>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</si>
  <si>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</si>
  <si>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</si>
  <si>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</si>
  <si>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</si>
  <si>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</si>
  <si>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</si>
  <si>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</si>
  <si>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</si>
  <si>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</si>
  <si>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</si>
  <si>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</si>
  <si>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</si>
  <si>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</si>
  <si>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</si>
  <si>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</si>
  <si>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</si>
  <si>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</si>
  <si>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</si>
  <si>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</si>
  <si>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</si>
  <si>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</si>
  <si>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</si>
  <si>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</si>
  <si>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</si>
  <si>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</si>
  <si>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</si>
  <si>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</si>
  <si>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</si>
  <si>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</si>
  <si>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</si>
  <si>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</si>
  <si>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</si>
  <si>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</si>
  <si>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</si>
  <si>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</si>
  <si>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</si>
  <si>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</si>
  <si>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</si>
  <si>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</si>
  <si>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</si>
  <si>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</si>
  <si>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</si>
  <si>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</si>
  <si>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</si>
  <si>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</si>
  <si>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</si>
  <si>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</si>
  <si>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</si>
  <si>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</si>
  <si>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</si>
  <si>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</si>
  <si>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</si>
  <si>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</si>
  <si>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</si>
  <si>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</si>
  <si>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</si>
  <si>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</si>
  <si>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</si>
  <si>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</si>
  <si>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</si>
  <si>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</si>
  <si>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</si>
  <si>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</si>
  <si>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</si>
  <si>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</si>
  <si>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</si>
  <si>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</si>
  <si>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</si>
  <si>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</si>
  <si>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</si>
  <si>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</si>
  <si>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</si>
  <si>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</si>
  <si>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</si>
  <si>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</si>
  <si>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</si>
  <si>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</si>
  <si>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</si>
  <si>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</si>
  <si>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</si>
  <si>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</si>
  <si>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</si>
  <si>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</si>
  <si>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</si>
  <si>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</si>
  <si>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</si>
  <si>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</si>
  <si>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</si>
  <si>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</si>
  <si>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</si>
  <si>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</si>
  <si>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</si>
  <si>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</si>
  <si>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</si>
  <si>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</si>
  <si>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</si>
  <si>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</si>
  <si>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</si>
  <si>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</si>
  <si>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</si>
  <si>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</si>
  <si>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</si>
  <si>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</si>
  <si>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</si>
  <si>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</si>
  <si>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</si>
  <si>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</si>
  <si>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</si>
  <si>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</si>
  <si>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</si>
  <si>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</si>
  <si>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</si>
  <si>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</si>
  <si>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</si>
  <si>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</si>
  <si>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</si>
  <si>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</si>
  <si>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</si>
  <si>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</si>
  <si>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</si>
  <si>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</si>
  <si>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</si>
  <si>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</si>
  <si>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</si>
  <si>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</si>
  <si>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</si>
  <si>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</si>
  <si>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</si>
  <si>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</si>
  <si>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</si>
  <si>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</si>
  <si>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</si>
  <si>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</si>
  <si>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</si>
  <si>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</si>
  <si>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</si>
  <si>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</si>
  <si>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</si>
  <si>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</si>
  <si>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</si>
  <si>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</si>
  <si>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</si>
  <si>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</si>
  <si>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</si>
  <si>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</si>
  <si>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</si>
  <si>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</si>
  <si>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</si>
  <si>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</si>
  <si>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</si>
  <si>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</si>
  <si>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</si>
  <si>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</si>
  <si>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</si>
  <si>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</si>
  <si>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</si>
  <si>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</si>
  <si>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</si>
  <si>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</si>
  <si>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</si>
  <si>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</si>
  <si>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</si>
  <si>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</si>
  <si>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</si>
  <si>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</si>
  <si>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</si>
  <si>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</si>
  <si>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</si>
  <si>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</si>
  <si>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</si>
  <si>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</si>
  <si>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</si>
  <si>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</si>
  <si>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</si>
  <si>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</si>
  <si>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</si>
  <si>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</si>
  <si>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</si>
  <si>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</si>
  <si>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</si>
  <si>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</si>
  <si>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</si>
  <si>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</si>
  <si>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</si>
  <si>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</si>
  <si>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</si>
  <si>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</si>
  <si>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</si>
  <si>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</si>
  <si>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</si>
  <si>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</si>
  <si>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</si>
  <si>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</si>
  <si>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</si>
  <si>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</si>
  <si>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</si>
  <si>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</si>
  <si>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</si>
  <si>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</si>
  <si>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</si>
  <si>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</si>
  <si>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</si>
  <si>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</si>
  <si>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</si>
  <si>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</si>
  <si>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</si>
  <si>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</si>
  <si>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</si>
  <si>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</si>
  <si>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</si>
  <si>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</si>
  <si>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</si>
  <si>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</si>
  <si>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</si>
  <si>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</si>
  <si>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</si>
  <si>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</si>
  <si>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</si>
  <si>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</si>
  <si>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</si>
  <si>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</si>
  <si>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</si>
  <si>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</si>
  <si>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</si>
  <si>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</si>
  <si>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</si>
  <si>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</si>
  <si>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</si>
  <si>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</si>
  <si>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</si>
  <si>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</si>
  <si>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</si>
  <si>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</si>
  <si>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</si>
  <si>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</si>
  <si>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</si>
  <si>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</si>
  <si>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</si>
  <si>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</si>
  <si>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</si>
  <si>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</si>
  <si>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</si>
  <si>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</si>
  <si>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</si>
  <si>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</si>
  <si>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</si>
  <si>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</si>
  <si>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</si>
  <si>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</si>
  <si>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</si>
  <si>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</si>
  <si>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</si>
  <si>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</si>
  <si>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</si>
  <si>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</si>
  <si>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</si>
  <si>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</si>
  <si>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</si>
  <si>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</si>
  <si>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</si>
  <si>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</si>
  <si>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</si>
  <si>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</si>
  <si>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</si>
  <si>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</si>
  <si>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</si>
  <si>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</si>
  <si>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</si>
  <si>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</si>
  <si>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</si>
  <si>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</si>
  <si>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</si>
  <si>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</si>
  <si>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</si>
  <si>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</si>
  <si>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</si>
  <si>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</si>
  <si>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</si>
  <si>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</si>
  <si>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</si>
  <si>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</si>
  <si>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</si>
  <si>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</si>
  <si>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</si>
  <si>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</si>
  <si>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</si>
  <si>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</si>
  <si>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</si>
  <si>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</si>
  <si>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</si>
  <si>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</si>
  <si>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</si>
  <si>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</si>
  <si>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</si>
  <si>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</si>
  <si>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</si>
  <si>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</si>
  <si>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</si>
  <si>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</si>
  <si>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</si>
  <si>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</si>
  <si>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</si>
  <si>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</si>
  <si>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</si>
  <si>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</si>
  <si>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</si>
  <si>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</si>
  <si>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</si>
  <si>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</si>
  <si>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</si>
  <si>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</si>
  <si>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</si>
  <si>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</si>
  <si>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</si>
  <si>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</si>
  <si>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</si>
  <si>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</si>
  <si>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</si>
  <si>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</si>
  <si>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</si>
  <si>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</si>
  <si>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</si>
  <si>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</si>
  <si>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</si>
  <si>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</si>
  <si>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</si>
  <si>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</si>
  <si>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</si>
  <si>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</si>
  <si>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</si>
  <si>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</si>
  <si>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</si>
  <si>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</si>
  <si>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</si>
  <si>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</si>
  <si>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</si>
  <si>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</si>
  <si>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</si>
  <si>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</si>
  <si>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</si>
  <si>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</si>
  <si>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</si>
  <si>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</si>
  <si>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</si>
  <si>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</si>
  <si>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</si>
  <si>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</si>
  <si>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</si>
  <si>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</si>
  <si>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</si>
  <si>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</si>
  <si>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</si>
  <si>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</si>
  <si>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</si>
  <si>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</si>
  <si>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</si>
  <si>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</si>
  <si>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</si>
  <si>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</si>
  <si>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</si>
  <si>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</si>
  <si>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</si>
  <si>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</si>
  <si>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</si>
  <si>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</si>
  <si>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</si>
  <si>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</si>
  <si>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</si>
  <si>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</si>
  <si>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</si>
  <si>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</si>
  <si>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</si>
  <si>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</si>
  <si>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</si>
  <si>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</si>
  <si>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</si>
  <si>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</si>
  <si>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</si>
  <si>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</si>
  <si>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</si>
  <si>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</si>
  <si>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</si>
  <si>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</si>
  <si>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</si>
  <si>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</si>
  <si>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</si>
  <si>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</si>
  <si>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</si>
  <si>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</si>
  <si>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</si>
  <si>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</si>
  <si>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</si>
  <si>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</si>
  <si>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</si>
  <si>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</si>
  <si>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</si>
  <si>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</si>
  <si>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</si>
  <si>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</si>
  <si>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</si>
  <si>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</si>
  <si>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</si>
  <si>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</si>
  <si>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</si>
  <si>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</si>
  <si>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</si>
  <si>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</si>
  <si>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</si>
  <si>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</si>
  <si>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</si>
  <si>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</si>
  <si>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</si>
  <si>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</si>
  <si>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</si>
  <si>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</si>
  <si>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</si>
  <si>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</si>
  <si>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</si>
  <si>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</si>
  <si>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</si>
  <si>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</si>
  <si>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</si>
  <si>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</si>
  <si>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</si>
  <si>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</si>
  <si>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</si>
  <si>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</si>
  <si>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</si>
  <si>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</si>
  <si>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</si>
  <si>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</si>
  <si>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</si>
  <si>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</si>
  <si>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</si>
  <si>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</si>
  <si>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</si>
  <si>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</si>
  <si>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</si>
  <si>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</si>
  <si>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</si>
  <si>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</si>
  <si>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</si>
  <si>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</si>
  <si>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</si>
  <si>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</si>
  <si>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</si>
  <si>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</si>
  <si>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</si>
  <si>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</si>
  <si>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</si>
  <si>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</si>
  <si>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</si>
  <si>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</si>
  <si>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</si>
  <si>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</si>
  <si>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</si>
  <si>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</si>
  <si>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</si>
  <si>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</si>
  <si>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</si>
  <si>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</si>
  <si>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</si>
  <si>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</si>
  <si>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</si>
  <si>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</si>
  <si>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</si>
  <si>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</si>
  <si>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</si>
  <si>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</si>
  <si>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</si>
  <si>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</si>
  <si>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</si>
  <si>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</si>
  <si>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</si>
  <si>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</si>
  <si>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</si>
  <si>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</si>
  <si>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</si>
  <si>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</si>
  <si>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</si>
  <si>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</si>
  <si>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</si>
  <si>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</si>
  <si>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</si>
  <si>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</si>
  <si>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</si>
  <si>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</si>
  <si>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</si>
  <si>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</si>
  <si>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</si>
  <si>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</si>
  <si>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</si>
  <si>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</si>
  <si>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</si>
  <si>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</si>
  <si>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</si>
  <si>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</si>
  <si>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</si>
  <si>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</si>
  <si>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</si>
  <si>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</si>
  <si>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</si>
  <si>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</si>
  <si>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</si>
  <si>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</si>
  <si>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</si>
  <si>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</si>
  <si>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</si>
  <si>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</si>
  <si>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</si>
  <si>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</si>
  <si>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</si>
  <si>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</si>
  <si>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</si>
  <si>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</si>
  <si>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</si>
  <si>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</si>
  <si>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</si>
  <si>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</si>
  <si>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</si>
  <si>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</si>
  <si>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</si>
  <si>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</si>
  <si>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</si>
  <si>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</si>
  <si>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</si>
  <si>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</si>
  <si>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</si>
  <si>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</si>
  <si>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</si>
  <si>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</si>
  <si>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</si>
  <si>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</si>
  <si>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</si>
  <si>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</si>
  <si>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</si>
  <si>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</si>
  <si>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</si>
  <si>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</si>
  <si>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</si>
  <si>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</si>
  <si>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</si>
  <si>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</si>
  <si>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</si>
  <si>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</si>
  <si>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</si>
  <si>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</si>
  <si>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</si>
  <si>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</si>
  <si>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</si>
  <si>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</si>
  <si>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</si>
  <si>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</si>
  <si>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</si>
  <si>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</si>
  <si>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</si>
  <si>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</si>
  <si>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</si>
  <si>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</si>
  <si>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</si>
  <si>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</si>
  <si>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</si>
  <si>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</si>
  <si>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</si>
  <si>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</si>
  <si>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</si>
  <si>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</si>
  <si>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</si>
  <si>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</si>
  <si>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</si>
  <si>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</si>
  <si>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</si>
  <si>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</si>
  <si>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</si>
  <si>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</si>
  <si>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</si>
  <si>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</si>
  <si>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</si>
  <si>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</si>
  <si>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</si>
  <si>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</si>
  <si>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</si>
  <si>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</si>
  <si>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</si>
  <si>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</si>
  <si>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</si>
  <si>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</si>
  <si>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</si>
  <si>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</si>
  <si>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</si>
  <si>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</si>
  <si>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</si>
  <si>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</si>
  <si>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</si>
  <si>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</si>
  <si>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</si>
  <si>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</si>
  <si>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</si>
  <si>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</si>
  <si>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</si>
  <si>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</si>
  <si>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</si>
  <si>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</si>
  <si>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</si>
  <si>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</si>
  <si>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</si>
  <si>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</si>
  <si>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</si>
  <si>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</si>
  <si>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</si>
  <si>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</si>
  <si>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</si>
  <si>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</si>
  <si>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</si>
  <si>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</si>
  <si>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</si>
  <si>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</si>
  <si>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</si>
  <si>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</si>
  <si>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</si>
  <si>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</si>
  <si>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</si>
  <si>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</si>
  <si>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</si>
  <si>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</si>
  <si>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</si>
  <si>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</si>
  <si>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</si>
  <si>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</si>
  <si>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</si>
  <si>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</si>
  <si>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</si>
  <si>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</si>
  <si>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</si>
  <si>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</si>
  <si>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</si>
  <si>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</si>
  <si>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</si>
  <si>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</si>
  <si>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</si>
  <si>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</si>
  <si>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</si>
  <si>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</si>
  <si>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</si>
  <si>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</si>
  <si>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</si>
  <si>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</si>
  <si>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</si>
  <si>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</si>
  <si>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</si>
  <si>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</si>
  <si>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</si>
  <si>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</si>
  <si>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</si>
  <si>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</si>
  <si>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</si>
  <si>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</si>
  <si>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</si>
  <si>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</si>
  <si>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</si>
  <si>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</si>
  <si>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</si>
  <si>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</si>
  <si>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</si>
  <si>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</si>
  <si>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</si>
  <si>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</si>
  <si>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</si>
  <si>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</si>
  <si>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</si>
  <si>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</si>
  <si>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</si>
  <si>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</si>
  <si>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</si>
  <si>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</si>
  <si>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</si>
  <si>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</si>
  <si>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</si>
  <si>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</si>
  <si>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</si>
  <si>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</si>
  <si>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</si>
  <si>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</si>
  <si>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</si>
  <si>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</si>
  <si>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</si>
  <si>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</si>
  <si>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</si>
  <si>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</si>
  <si>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</si>
  <si>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</si>
  <si>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</si>
  <si>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</si>
  <si>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</si>
  <si>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</si>
  <si>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</si>
  <si>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</si>
  <si>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</si>
  <si>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</si>
  <si>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</si>
  <si>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</si>
  <si>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</si>
  <si>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</si>
  <si>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</si>
  <si>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</si>
  <si>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</si>
  <si>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</si>
  <si>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</si>
  <si>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</si>
  <si>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</si>
  <si>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</si>
  <si>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</si>
  <si>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</si>
  <si>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</si>
  <si>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</si>
  <si>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</si>
  <si>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</si>
  <si>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</si>
  <si>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</si>
  <si>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</si>
  <si>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</si>
  <si>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</si>
  <si>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</si>
  <si>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</si>
  <si>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</si>
  <si>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</si>
  <si>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</si>
  <si>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</si>
  <si>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</si>
  <si>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</si>
  <si>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</si>
  <si>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</si>
  <si>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</si>
  <si>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</si>
  <si>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</si>
  <si>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</si>
  <si>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</si>
  <si>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</si>
  <si>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</si>
  <si>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</si>
  <si>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</si>
  <si>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</si>
  <si>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</si>
  <si>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</si>
  <si>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</si>
  <si>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</si>
  <si>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</si>
  <si>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</si>
  <si>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</si>
  <si>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</si>
  <si>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</si>
  <si>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</si>
  <si>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</si>
  <si>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</si>
  <si>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</si>
  <si>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</si>
  <si>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</si>
  <si>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</si>
  <si>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</si>
  <si>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</si>
  <si>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</si>
  <si>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</si>
  <si>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</si>
  <si>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</si>
  <si>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</si>
  <si>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</si>
  <si>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</si>
  <si>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</si>
  <si>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</si>
  <si>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</si>
  <si>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</si>
  <si>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</si>
  <si>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</si>
  <si>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</si>
  <si>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</si>
  <si>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</si>
  <si>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</si>
  <si>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</si>
  <si>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</si>
  <si>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</si>
  <si>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</si>
  <si>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</si>
  <si>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</si>
  <si>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</si>
  <si>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</si>
  <si>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</si>
  <si>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</si>
  <si>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</si>
  <si>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</si>
  <si>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</si>
  <si>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</si>
  <si>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</si>
  <si>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</si>
  <si>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</si>
  <si>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</si>
  <si>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</si>
  <si>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</si>
  <si>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</si>
  <si>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</si>
  <si>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</si>
  <si>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</si>
  <si>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</si>
  <si>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</si>
  <si>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</si>
  <si>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</si>
  <si>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</si>
  <si>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</si>
  <si>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</si>
  <si>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</si>
  <si>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</si>
  <si>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</si>
  <si>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</si>
  <si>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</si>
  <si>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</si>
  <si>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</si>
  <si>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</si>
  <si>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</si>
  <si>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</si>
  <si>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</si>
  <si>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</si>
  <si>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</si>
  <si>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</si>
  <si>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</si>
  <si>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</si>
  <si>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</si>
  <si>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</si>
  <si>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</si>
  <si>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</si>
  <si>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</si>
  <si>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</si>
  <si>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</si>
  <si>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</si>
  <si>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</si>
  <si>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</si>
  <si>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</si>
  <si>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</si>
  <si>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</si>
  <si>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</si>
  <si>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</si>
  <si>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</si>
  <si>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</si>
  <si>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</si>
  <si>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</si>
  <si>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</si>
  <si>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</si>
  <si>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</si>
  <si>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</si>
  <si>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</si>
  <si>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</si>
  <si>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</si>
  <si>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</si>
  <si>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</si>
  <si>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</si>
  <si>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</si>
  <si>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</si>
  <si>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</si>
  <si>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</si>
  <si>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</si>
  <si>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</si>
  <si>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</si>
  <si>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</si>
  <si>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</si>
  <si>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</si>
  <si>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</si>
  <si>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</si>
  <si>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</si>
  <si>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</si>
  <si>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</si>
  <si>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</si>
  <si>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</si>
  <si>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</si>
  <si>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</si>
  <si>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</si>
  <si>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</si>
  <si>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</si>
  <si>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</si>
  <si>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</si>
  <si>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</si>
  <si>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</si>
  <si>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</si>
  <si>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</si>
  <si>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</si>
  <si>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</si>
  <si>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</si>
  <si>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</si>
  <si>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</si>
  <si>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</si>
  <si>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</si>
  <si>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</si>
  <si>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</si>
  <si>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</si>
  <si>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</si>
  <si>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</si>
  <si>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</si>
  <si>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</si>
  <si>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</si>
  <si>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</si>
  <si>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</si>
  <si>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</si>
  <si>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</si>
  <si>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</si>
  <si>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</si>
  <si>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</si>
  <si>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</si>
  <si>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</si>
  <si>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</si>
  <si>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</si>
  <si>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</si>
  <si>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</si>
  <si>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</si>
  <si>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</si>
  <si>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</si>
  <si>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</si>
  <si>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</si>
  <si>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</si>
  <si>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</si>
  <si>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</si>
  <si>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</si>
  <si>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</si>
  <si>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</si>
  <si>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</si>
  <si>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</si>
  <si>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</si>
  <si>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</si>
  <si>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</si>
  <si>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</si>
  <si>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</si>
  <si>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</si>
  <si>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</si>
  <si>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</si>
  <si>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</si>
  <si>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</si>
  <si>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</si>
  <si>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</si>
  <si>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</si>
  <si>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</si>
  <si>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</si>
  <si>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</si>
  <si>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</si>
  <si>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</si>
  <si>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</si>
  <si>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</si>
  <si>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</si>
  <si>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</si>
  <si>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</si>
  <si>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</si>
  <si>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</si>
  <si>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</si>
  <si>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</si>
  <si>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</si>
  <si>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</si>
  <si>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</si>
  <si>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</si>
  <si>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</si>
  <si>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</si>
  <si>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</si>
  <si>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</si>
  <si>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</si>
  <si>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</si>
  <si>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</si>
  <si>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</si>
  <si>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</si>
  <si>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</si>
  <si>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</si>
  <si>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</si>
  <si>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</si>
  <si>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</si>
  <si>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</si>
  <si>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</si>
  <si>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</si>
  <si>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</si>
  <si>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</si>
  <si>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</si>
  <si>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</si>
  <si>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</si>
  <si>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</si>
  <si>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</si>
  <si>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</si>
  <si>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</si>
  <si>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</si>
  <si>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</si>
  <si>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</si>
  <si>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</si>
  <si>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</si>
  <si>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</si>
  <si>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</si>
  <si>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</si>
  <si>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</si>
  <si>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</si>
  <si>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</si>
  <si>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</si>
  <si>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</si>
  <si>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</si>
  <si>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</si>
  <si>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</si>
  <si>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</si>
  <si>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</si>
  <si>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</si>
  <si>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</si>
  <si>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</si>
  <si>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</si>
  <si>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</si>
  <si>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</si>
  <si>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</si>
  <si>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</si>
  <si>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</si>
  <si>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</si>
  <si>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</si>
  <si>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</si>
  <si>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</si>
  <si>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</si>
  <si>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</si>
  <si>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</si>
  <si>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</si>
  <si>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</si>
  <si>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</si>
  <si>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</si>
  <si>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</si>
  <si>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</si>
  <si>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</si>
  <si>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</si>
  <si>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</si>
  <si>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</si>
  <si>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</si>
  <si>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</si>
  <si>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</si>
  <si>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</si>
  <si>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</si>
  <si>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</si>
  <si>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</si>
  <si>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</si>
  <si>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</si>
  <si>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</si>
  <si>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</si>
  <si>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</si>
  <si>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</si>
  <si>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</si>
  <si>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</si>
  <si>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</si>
  <si>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</si>
  <si>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</si>
  <si>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</si>
  <si>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</si>
  <si>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</si>
  <si>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</si>
  <si>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</si>
  <si>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</si>
  <si>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</si>
  <si>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</si>
  <si>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</si>
  <si>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</si>
  <si>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</si>
  <si>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</si>
  <si>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</si>
  <si>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</si>
  <si>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</si>
  <si>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</si>
  <si>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</si>
  <si>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</si>
  <si>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</si>
  <si>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</si>
  <si>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</si>
  <si>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</si>
  <si>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</si>
  <si>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</si>
  <si>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</si>
  <si>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</si>
  <si>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</si>
  <si>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</si>
  <si>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</si>
  <si>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</si>
  <si>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</si>
  <si>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</si>
  <si>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</si>
  <si>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</si>
  <si>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</si>
  <si>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</si>
  <si>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</si>
  <si>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</si>
  <si>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</si>
  <si>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</si>
  <si>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</si>
  <si>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</si>
  <si>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</si>
  <si>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</si>
  <si>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</si>
  <si>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</si>
  <si>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</si>
  <si>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</si>
  <si>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</si>
  <si>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</si>
  <si>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</si>
  <si>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</si>
  <si>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</si>
  <si>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</si>
  <si>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</si>
  <si>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</si>
  <si>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</si>
  <si>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</si>
  <si>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</si>
  <si>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</si>
  <si>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</si>
  <si>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</si>
  <si>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</si>
  <si>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</si>
  <si>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</si>
  <si>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</si>
  <si>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</si>
  <si>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</si>
  <si>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</si>
  <si>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</si>
  <si>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</si>
  <si>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</si>
  <si>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</si>
  <si>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</si>
  <si>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</si>
  <si>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</si>
  <si>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</si>
  <si>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</si>
  <si>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</si>
  <si>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</si>
  <si>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</si>
  <si>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</si>
  <si>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</si>
  <si>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</si>
  <si>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</si>
  <si>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</si>
  <si>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</si>
  <si>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</si>
  <si>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</si>
  <si>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</si>
  <si>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</si>
  <si>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</si>
  <si>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</si>
  <si>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</si>
  <si>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</si>
  <si>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</si>
  <si>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</si>
  <si>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</si>
  <si>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</si>
  <si>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</si>
  <si>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</si>
  <si>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</si>
  <si>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</si>
  <si>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</si>
  <si>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</si>
  <si>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</si>
  <si>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</si>
  <si>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</si>
  <si>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</si>
  <si>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</si>
  <si>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</si>
  <si>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</si>
  <si>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</si>
  <si>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</si>
  <si>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</si>
  <si>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</si>
  <si>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</si>
  <si>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</si>
  <si>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</si>
  <si>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</si>
  <si>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</si>
  <si>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</si>
  <si>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</si>
  <si>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</si>
  <si>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</si>
  <si>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</si>
  <si>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</si>
  <si>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</si>
  <si>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</si>
  <si>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</si>
  <si>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</si>
  <si>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</si>
  <si>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</si>
  <si>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</si>
  <si>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</si>
  <si>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</si>
  <si>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</si>
  <si>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</si>
  <si>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</si>
  <si>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</si>
  <si>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</si>
  <si>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</si>
  <si>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</si>
  <si>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</si>
  <si>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</si>
  <si>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</si>
  <si>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</si>
  <si>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</si>
  <si>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</si>
  <si>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</si>
  <si>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</si>
  <si>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</si>
  <si>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</si>
  <si>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</si>
  <si>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</si>
  <si>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</si>
  <si>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</si>
  <si>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</si>
  <si>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</si>
  <si>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</si>
  <si>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</si>
  <si>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</si>
  <si>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</si>
  <si>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</si>
  <si>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</si>
  <si>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</si>
  <si>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</si>
  <si>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</si>
  <si>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</si>
  <si>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</si>
  <si>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</si>
  <si>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</si>
  <si>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</si>
  <si>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</si>
  <si>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</si>
  <si>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</si>
  <si>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</si>
  <si>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</si>
  <si>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</si>
  <si>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</si>
  <si>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</si>
  <si>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</si>
  <si>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</si>
  <si>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</si>
  <si>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</si>
  <si>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</si>
  <si>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</si>
  <si>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</si>
  <si>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</si>
  <si>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</si>
  <si>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</si>
  <si>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</si>
  <si>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</si>
  <si>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</si>
  <si>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</si>
  <si>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</si>
  <si>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</si>
  <si>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</si>
  <si>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</si>
  <si>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</si>
  <si>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</si>
  <si>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</si>
  <si>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</si>
  <si>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</si>
  <si>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</si>
  <si>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</si>
  <si>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</si>
  <si>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</si>
  <si>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</si>
  <si>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</si>
  <si>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</si>
  <si>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</si>
  <si>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</si>
  <si>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</si>
  <si>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</si>
  <si>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</si>
  <si>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</si>
  <si>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</si>
  <si>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</si>
  <si>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</si>
  <si>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</si>
  <si>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</si>
  <si>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</si>
  <si>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</si>
  <si>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</si>
  <si>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</si>
  <si>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</si>
  <si>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</si>
  <si>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</si>
  <si>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</si>
  <si>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</si>
  <si>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</si>
  <si>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</si>
  <si>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</si>
  <si>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</si>
  <si>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</si>
  <si>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</si>
  <si>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</si>
  <si>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</si>
  <si>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</si>
  <si>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</si>
  <si>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</si>
  <si>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</si>
  <si>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</si>
  <si>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</si>
  <si>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</si>
  <si>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</si>
  <si>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</si>
  <si>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</si>
  <si>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</si>
  <si>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</si>
  <si>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</si>
  <si>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</si>
  <si>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</si>
  <si>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</si>
  <si>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</si>
  <si>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</si>
  <si>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</si>
  <si>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</si>
  <si>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</si>
  <si>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</si>
  <si>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</si>
  <si>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</si>
  <si>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</si>
  <si>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</si>
  <si>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</si>
  <si>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</si>
  <si>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</si>
  <si>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</si>
  <si>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</si>
  <si>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</si>
  <si>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</si>
  <si>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</si>
  <si>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</si>
  <si>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</si>
  <si>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</si>
  <si>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</si>
  <si>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</si>
  <si>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</si>
  <si>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</si>
  <si>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</si>
  <si>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</si>
  <si>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</si>
  <si>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</si>
  <si>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</si>
  <si>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</si>
  <si>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</si>
  <si>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</si>
  <si>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</si>
  <si>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</si>
  <si>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</si>
  <si>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</si>
  <si>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</si>
  <si>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</si>
  <si>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</si>
  <si>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</si>
  <si>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</si>
  <si>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</si>
  <si>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</si>
  <si>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</si>
  <si>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</si>
  <si>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</si>
  <si>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</si>
  <si>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</si>
  <si>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</si>
  <si>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</si>
  <si>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</si>
  <si>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</si>
  <si>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</si>
  <si>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</si>
  <si>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</si>
  <si>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</si>
  <si>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</si>
  <si>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</si>
  <si>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</si>
  <si>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</si>
  <si>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</si>
  <si>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</si>
  <si>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</si>
  <si>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</si>
  <si>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</si>
  <si>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</si>
  <si>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</si>
  <si>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</si>
  <si>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</si>
  <si>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</si>
  <si>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</si>
  <si>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</si>
  <si>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</si>
  <si>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</si>
  <si>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</si>
  <si>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</si>
  <si>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</si>
  <si>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</si>
  <si>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</si>
  <si>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</si>
  <si>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</si>
  <si>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</si>
  <si>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</si>
  <si>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</si>
  <si>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</si>
  <si>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</si>
  <si>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</si>
  <si>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</si>
  <si>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</si>
  <si>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</si>
  <si>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</si>
  <si>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</si>
  <si>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</si>
  <si>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</si>
  <si>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</si>
  <si>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</si>
  <si>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</si>
  <si>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</si>
  <si>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</si>
  <si>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</si>
  <si>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</si>
  <si>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</si>
  <si>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</si>
  <si>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</si>
  <si>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</si>
  <si>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</si>
  <si>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</si>
  <si>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</si>
  <si>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</si>
  <si>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</si>
  <si>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</si>
  <si>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</si>
  <si>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</si>
  <si>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</si>
  <si>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</si>
  <si>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</si>
  <si>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</si>
  <si>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</si>
  <si>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</si>
  <si>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</si>
  <si>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</si>
  <si>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</si>
  <si>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</si>
  <si>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</si>
  <si>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</si>
  <si>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</si>
  <si>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</si>
  <si>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</si>
  <si>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</si>
  <si>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</si>
  <si>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</si>
  <si>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</si>
  <si>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</si>
  <si>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</si>
  <si>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</si>
  <si>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</si>
  <si>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</si>
  <si>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</si>
  <si>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</si>
  <si>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</si>
  <si>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</si>
  <si>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</si>
  <si>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</si>
  <si>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</si>
  <si>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</si>
  <si>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</si>
  <si>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</si>
  <si>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</si>
  <si>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</si>
  <si>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</si>
  <si>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</si>
  <si>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</si>
  <si>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</si>
  <si>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</si>
  <si>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</si>
  <si>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</si>
  <si>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</si>
  <si>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</si>
  <si>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</si>
  <si>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</si>
  <si>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</si>
  <si>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</si>
  <si>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</si>
  <si>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</si>
  <si>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</si>
  <si>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</si>
  <si>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</si>
  <si>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</si>
  <si>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</si>
  <si>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</si>
  <si>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</si>
  <si>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</si>
  <si>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</si>
  <si>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</si>
  <si>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</si>
  <si>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</si>
  <si>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</si>
  <si>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</si>
  <si>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</si>
  <si>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</si>
  <si>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</si>
  <si>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</si>
  <si>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</si>
  <si>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</si>
  <si>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</si>
  <si>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</si>
  <si>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</si>
  <si>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</si>
  <si>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</si>
  <si>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</si>
  <si>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</si>
  <si>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</si>
  <si>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</si>
  <si>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</si>
  <si>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</si>
  <si>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</si>
  <si>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</si>
  <si>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</si>
  <si>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</si>
  <si>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</si>
  <si>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</si>
  <si>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</si>
  <si>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</si>
  <si>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</si>
  <si>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</si>
  <si>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</si>
  <si>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</si>
  <si>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</si>
  <si>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</si>
  <si>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</si>
  <si>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</si>
  <si>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</si>
  <si>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</si>
  <si>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</si>
  <si>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</si>
  <si>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</si>
  <si>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</si>
  <si>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</si>
  <si>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</si>
  <si>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</si>
  <si>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</si>
  <si>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</si>
  <si>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</si>
  <si>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</si>
  <si>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</si>
  <si>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</si>
  <si>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</si>
  <si>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</si>
  <si>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</si>
  <si>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</si>
  <si>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</si>
  <si>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</si>
  <si>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</si>
  <si>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</si>
  <si>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</si>
  <si>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</si>
  <si>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</si>
  <si>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</si>
  <si>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</si>
  <si>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</si>
  <si>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</si>
  <si>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</si>
  <si>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</si>
  <si>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</si>
  <si>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</si>
  <si>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</si>
  <si>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</si>
  <si>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</si>
  <si>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</si>
  <si>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</si>
  <si>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</si>
  <si>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</si>
  <si>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</si>
  <si>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</si>
  <si>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</si>
  <si>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</si>
  <si>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</si>
  <si>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</si>
  <si>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</si>
  <si>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</si>
  <si>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</si>
  <si>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</si>
  <si>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</si>
  <si>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</si>
  <si>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</si>
  <si>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</si>
  <si>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</si>
  <si>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</si>
  <si>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</si>
  <si>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</si>
  <si>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</si>
  <si>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</si>
  <si>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</si>
  <si>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</si>
  <si>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</si>
  <si>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</si>
  <si>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</si>
  <si>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</si>
  <si>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</si>
  <si>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</si>
  <si>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</si>
  <si>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</si>
  <si>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</si>
  <si>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</si>
  <si>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</si>
  <si>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</si>
  <si>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</si>
  <si>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</si>
  <si>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</si>
  <si>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</si>
  <si>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</si>
  <si>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</si>
  <si>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</si>
  <si>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</si>
  <si>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</si>
  <si>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</si>
  <si>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</si>
  <si>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</si>
  <si>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</si>
  <si>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</si>
  <si>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</si>
  <si>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</si>
  <si>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</si>
  <si>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</si>
  <si>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</si>
  <si>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</si>
  <si>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</si>
  <si>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</si>
  <si>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</si>
  <si>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</si>
  <si>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</si>
  <si>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</si>
  <si>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</si>
  <si>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</si>
  <si>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</si>
  <si>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</si>
  <si>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</si>
  <si>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</si>
  <si>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</si>
  <si>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</si>
  <si>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</si>
  <si>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</si>
  <si>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</si>
  <si>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</si>
  <si>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</si>
  <si>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</si>
  <si>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</si>
  <si>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</si>
  <si>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</si>
  <si>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</si>
  <si>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</si>
  <si>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</si>
  <si>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</si>
  <si>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</si>
  <si>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</si>
  <si>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</si>
  <si>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</si>
  <si>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</si>
  <si>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</si>
  <si>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</si>
  <si>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</si>
  <si>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</si>
  <si>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</si>
  <si>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</si>
  <si>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</si>
  <si>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</si>
  <si>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</si>
  <si>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</si>
  <si>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</si>
  <si>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</si>
  <si>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</si>
  <si>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</si>
  <si>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</si>
  <si>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</si>
  <si>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</si>
  <si>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</si>
  <si>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</si>
  <si>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</si>
  <si>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</si>
  <si>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</si>
  <si>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</si>
  <si>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</si>
  <si>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</si>
  <si>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</si>
  <si>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</si>
  <si>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</si>
  <si>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</si>
  <si>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</si>
  <si>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</si>
  <si>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</si>
  <si>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</si>
  <si>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</si>
  <si>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</si>
  <si>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</si>
  <si>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</si>
  <si>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</si>
  <si>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</si>
  <si>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</si>
  <si>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</si>
  <si>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</si>
  <si>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</si>
  <si>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</si>
  <si>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</si>
  <si>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</si>
  <si>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</si>
  <si>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</si>
  <si>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</si>
  <si>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</si>
  <si>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</si>
  <si>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</si>
  <si>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</si>
  <si>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</si>
  <si>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</si>
  <si>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</si>
  <si>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</si>
  <si>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</si>
  <si>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</si>
  <si>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</si>
  <si>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</si>
  <si>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</si>
  <si>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</si>
  <si>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</si>
  <si>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</si>
  <si>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</si>
  <si>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</si>
  <si>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</si>
  <si>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</si>
  <si>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</si>
  <si>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</si>
  <si>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</si>
  <si>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</si>
  <si>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</si>
  <si>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</si>
  <si>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</si>
  <si>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</si>
  <si>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</si>
  <si>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</si>
  <si>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</si>
  <si>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</si>
  <si>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</si>
  <si>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</si>
  <si>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</si>
  <si>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</si>
  <si>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</si>
  <si>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</si>
  <si>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</si>
  <si>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</si>
  <si>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</si>
  <si>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</si>
  <si>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</si>
  <si>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</si>
  <si>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</si>
  <si>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</si>
  <si>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</si>
  <si>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</si>
  <si>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</si>
  <si>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</si>
  <si>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</si>
  <si>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</si>
  <si>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</si>
  <si>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</si>
  <si>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</si>
  <si>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</si>
  <si>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</si>
  <si>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</si>
  <si>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</si>
  <si>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</si>
  <si>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</si>
  <si>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</si>
  <si>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</si>
  <si>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</si>
  <si>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</si>
  <si>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</si>
  <si>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</si>
  <si>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</si>
  <si>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</si>
  <si>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</si>
  <si>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</si>
  <si>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</si>
  <si>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</si>
  <si>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</si>
  <si>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</si>
  <si>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</si>
  <si>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</si>
  <si>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</si>
  <si>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</si>
  <si>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</si>
  <si>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</si>
  <si>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</si>
  <si>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</si>
  <si>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</si>
  <si>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</si>
  <si>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</si>
  <si>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</si>
  <si>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</si>
  <si>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</si>
  <si>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</si>
  <si>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</si>
  <si>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</si>
  <si>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</si>
  <si>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</si>
  <si>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</si>
  <si>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</si>
  <si>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</si>
  <si>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</si>
  <si>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</si>
  <si>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</si>
  <si>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</si>
  <si>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</si>
  <si>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</si>
  <si>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</si>
  <si>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</si>
  <si>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</si>
  <si>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</si>
  <si>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</si>
  <si>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</si>
  <si>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</si>
  <si>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</si>
  <si>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</si>
  <si>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</si>
  <si>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</si>
  <si>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</si>
  <si>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</si>
  <si>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</si>
  <si>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</si>
  <si>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</si>
  <si>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</si>
  <si>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</si>
  <si>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</si>
  <si>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</si>
  <si>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</si>
  <si>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</si>
  <si>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</si>
  <si>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</si>
  <si>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</si>
  <si>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</si>
  <si>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</si>
  <si>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</si>
  <si>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</si>
  <si>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</si>
  <si>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</si>
  <si>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</si>
  <si>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</si>
  <si>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</si>
  <si>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</si>
  <si>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</si>
  <si>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</si>
  <si>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</si>
  <si>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</si>
  <si>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</si>
  <si>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</si>
  <si>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</si>
  <si>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</si>
  <si>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</si>
  <si>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</si>
  <si>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</si>
  <si>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</si>
  <si>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</si>
  <si>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</si>
  <si>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</si>
  <si>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</si>
  <si>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</si>
  <si>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</si>
  <si>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</si>
  <si>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</si>
  <si>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</si>
  <si>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</si>
  <si>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</si>
  <si>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</si>
  <si>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</si>
  <si>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</si>
  <si>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</si>
  <si>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</si>
  <si>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</si>
  <si>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</si>
  <si>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</si>
  <si>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</si>
  <si>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</si>
  <si>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</si>
  <si>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</si>
  <si>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</si>
  <si>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</si>
  <si>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</si>
  <si>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</si>
  <si>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</si>
  <si>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</si>
  <si>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</si>
  <si>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</si>
  <si>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</si>
  <si>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</si>
  <si>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</si>
  <si>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</si>
  <si>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</si>
  <si>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</si>
  <si>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</si>
  <si>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</si>
  <si>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</si>
  <si>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</si>
  <si>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</si>
  <si>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</si>
  <si>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</si>
  <si>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</si>
  <si>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</si>
  <si>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</si>
  <si>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</si>
  <si>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</si>
  <si>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</si>
  <si>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</si>
  <si>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</si>
  <si>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</si>
  <si>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</si>
  <si>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</si>
  <si>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</si>
  <si>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</si>
  <si>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</si>
  <si>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</si>
  <si>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</si>
  <si>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</si>
  <si>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</si>
  <si>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</si>
  <si>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</si>
  <si>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</si>
  <si>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</si>
  <si>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</si>
  <si>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</si>
  <si>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</si>
  <si>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</si>
  <si>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</si>
  <si>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</si>
  <si>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</si>
  <si>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</si>
  <si>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</si>
  <si>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</si>
  <si>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</si>
  <si>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</si>
  <si>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</si>
  <si>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</si>
  <si>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</si>
  <si>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</si>
  <si>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</si>
  <si>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</si>
  <si>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</si>
  <si>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</si>
  <si>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</si>
  <si>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</si>
  <si>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</si>
  <si>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</si>
  <si>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</si>
  <si>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</si>
  <si>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</si>
  <si>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</si>
  <si>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</si>
  <si>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</si>
  <si>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</si>
  <si>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</si>
  <si>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</si>
  <si>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</si>
  <si>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</si>
  <si>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</si>
  <si>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</si>
  <si>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</si>
  <si>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</si>
  <si>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</si>
  <si>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</si>
  <si>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</si>
  <si>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</si>
  <si>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</si>
  <si>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</si>
  <si>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</si>
  <si>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</si>
  <si>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</si>
  <si>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</si>
  <si>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</si>
  <si>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</si>
  <si>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</si>
  <si>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</si>
  <si>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</si>
  <si>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</si>
  <si>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</si>
  <si>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</si>
  <si>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</si>
  <si>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</si>
  <si>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</si>
  <si>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</si>
  <si>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</si>
  <si>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</si>
  <si>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</si>
  <si>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</si>
  <si>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</si>
  <si>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</si>
  <si>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</si>
  <si>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</si>
  <si>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</si>
  <si>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</si>
  <si>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</si>
  <si>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</si>
  <si>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</si>
  <si>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</si>
  <si>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</si>
  <si>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</si>
  <si>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</si>
  <si>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</si>
  <si>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</si>
  <si>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</si>
  <si>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</si>
  <si>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</si>
  <si>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</si>
  <si>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</si>
  <si>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</si>
  <si>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</si>
  <si>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</si>
  <si>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</si>
  <si>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</si>
  <si>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</si>
  <si>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</si>
  <si>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</si>
  <si>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</si>
  <si>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</si>
  <si>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</si>
  <si>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</si>
  <si>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</si>
  <si>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</si>
  <si>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</si>
  <si>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</si>
  <si>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</si>
  <si>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</si>
  <si>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</si>
  <si>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</si>
  <si>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</si>
  <si>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</si>
  <si>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</si>
  <si>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</si>
  <si>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</si>
  <si>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</si>
  <si>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</si>
  <si>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</si>
  <si>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</si>
  <si>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</si>
  <si>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</si>
  <si>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</si>
  <si>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</si>
  <si>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</si>
  <si>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</si>
  <si>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</si>
  <si>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</si>
  <si>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</si>
  <si>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</si>
  <si>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</si>
  <si>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</si>
  <si>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</si>
  <si>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</si>
  <si>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</si>
  <si>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</si>
  <si>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</si>
  <si>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</si>
  <si>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</si>
  <si>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</si>
  <si>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</si>
  <si>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</si>
  <si>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</si>
  <si>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</si>
  <si>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</si>
  <si>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</si>
  <si>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</si>
  <si>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</si>
  <si>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</si>
  <si>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</si>
  <si>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</si>
  <si>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</si>
  <si>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</si>
  <si>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</si>
  <si>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</si>
  <si>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</si>
  <si>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</si>
  <si>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</si>
  <si>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</si>
  <si>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</si>
  <si>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</si>
  <si>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</si>
  <si>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</si>
  <si>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</si>
  <si>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</si>
  <si>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</si>
  <si>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</si>
  <si>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</si>
  <si>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</si>
  <si>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</si>
  <si>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</si>
  <si>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</si>
  <si>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</si>
  <si>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</si>
  <si>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</si>
  <si>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</si>
  <si>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</si>
  <si>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</si>
  <si>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</si>
  <si>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</si>
  <si>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</si>
  <si>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</si>
  <si>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</si>
  <si>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</si>
  <si>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</si>
  <si>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</si>
  <si>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</si>
  <si>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</si>
  <si>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</si>
  <si>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</si>
  <si>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</si>
  <si>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</si>
  <si>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</si>
  <si>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</si>
  <si>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</si>
  <si>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</si>
  <si>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</si>
  <si>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</si>
  <si>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</si>
  <si>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</si>
  <si>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</si>
  <si>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</si>
  <si>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</si>
  <si>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</si>
  <si>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</si>
  <si>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</si>
  <si>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</si>
  <si>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</si>
  <si>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</si>
  <si>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</si>
  <si>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</si>
  <si>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</si>
  <si>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</si>
  <si>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</si>
  <si>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</si>
  <si>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</si>
  <si>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</si>
  <si>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</si>
  <si>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</si>
  <si>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</si>
  <si>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</si>
  <si>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</si>
  <si>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</si>
  <si>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</si>
  <si>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</si>
  <si>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</si>
  <si>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</si>
  <si>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</si>
  <si>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</si>
  <si>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</si>
  <si>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</si>
  <si>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</si>
  <si>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</si>
  <si>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</si>
  <si>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</si>
  <si>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</si>
  <si>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</si>
  <si>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</si>
  <si>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</si>
  <si>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</si>
  <si>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</si>
  <si>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</si>
  <si>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</si>
  <si>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</si>
  <si>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</si>
  <si>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</si>
  <si>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</si>
  <si>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</si>
  <si>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</si>
  <si>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</si>
  <si>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</si>
  <si>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</si>
  <si>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</si>
  <si>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</si>
  <si>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</si>
  <si>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</si>
  <si>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</si>
  <si>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</si>
  <si>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</si>
  <si>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</si>
  <si>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</si>
  <si>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</si>
  <si>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</si>
  <si>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</si>
  <si>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</si>
  <si>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</si>
  <si>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</si>
  <si>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</si>
  <si>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</si>
  <si>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</si>
  <si>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</si>
  <si>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</si>
  <si>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</si>
  <si>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</si>
  <si>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</si>
  <si>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</si>
  <si>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</si>
  <si>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</si>
  <si>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</si>
  <si>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</si>
  <si>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</si>
  <si>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</si>
  <si>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</si>
  <si>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</si>
  <si>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</si>
  <si>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</si>
  <si>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</si>
  <si>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</si>
  <si>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</si>
  <si>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</si>
  <si>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</si>
  <si>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</si>
  <si>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</si>
  <si>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</si>
  <si>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</si>
  <si>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</si>
  <si>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</si>
  <si>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</si>
  <si>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</si>
  <si>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</si>
  <si>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</si>
  <si>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</si>
  <si>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</si>
  <si>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</si>
  <si>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</si>
  <si>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</si>
  <si>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</si>
  <si>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</si>
  <si>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</si>
  <si>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</si>
  <si>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</si>
  <si>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</si>
  <si>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</si>
  <si>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</si>
  <si>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</si>
  <si>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</si>
  <si>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</si>
  <si>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</si>
  <si>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</si>
  <si>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</si>
  <si>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</si>
  <si>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</si>
  <si>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</si>
  <si>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</si>
  <si>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</si>
  <si>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</si>
  <si>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</si>
  <si>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</si>
  <si>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</si>
  <si>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</si>
  <si>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</si>
  <si>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</si>
  <si>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</si>
  <si>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</si>
  <si>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</si>
  <si>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</si>
  <si>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</si>
  <si>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</si>
  <si>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</si>
  <si>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</si>
  <si>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</si>
  <si>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</si>
  <si>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</si>
  <si>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</si>
  <si>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</si>
  <si>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</si>
  <si>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</si>
  <si>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</si>
  <si>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</si>
  <si>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</si>
  <si>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</si>
  <si>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</si>
  <si>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</si>
  <si>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</si>
  <si>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</si>
  <si>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</si>
  <si>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</si>
  <si>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</si>
  <si>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</si>
  <si>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</si>
  <si>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</si>
  <si>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</si>
  <si>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</si>
  <si>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</si>
  <si>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</si>
  <si>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</si>
  <si>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</si>
  <si>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</si>
  <si>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</si>
  <si>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</si>
  <si>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</si>
  <si>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</si>
  <si>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</si>
  <si>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</si>
  <si>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</si>
  <si>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</si>
  <si>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</si>
  <si>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</si>
  <si>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</si>
  <si>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</si>
  <si>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</si>
  <si>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</si>
  <si>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</si>
  <si>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</si>
  <si>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</si>
  <si>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</si>
  <si>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</si>
  <si>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</si>
  <si>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</si>
  <si>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</si>
  <si>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</si>
  <si>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</si>
  <si>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</si>
  <si>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</si>
  <si>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</si>
  <si>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</si>
  <si>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</si>
  <si>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</si>
  <si>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</si>
  <si>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</si>
  <si>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</si>
  <si>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</si>
  <si>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</si>
  <si>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</si>
  <si>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</si>
  <si>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</si>
  <si>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</si>
  <si>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</si>
  <si>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</si>
  <si>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</si>
  <si>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</si>
  <si>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</si>
  <si>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</si>
  <si>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</si>
  <si>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</si>
  <si>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</si>
  <si>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</si>
  <si>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</si>
  <si>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</si>
  <si>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</si>
  <si>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</si>
  <si>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</si>
  <si>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</si>
  <si>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</si>
  <si>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</si>
  <si>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</si>
  <si>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</si>
  <si>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</si>
  <si>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</si>
  <si>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</si>
  <si>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</si>
  <si>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</si>
  <si>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</si>
  <si>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</si>
  <si>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</si>
  <si>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</si>
  <si>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</si>
  <si>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</si>
  <si>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</si>
  <si>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</si>
  <si>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</si>
  <si>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</si>
  <si>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</si>
  <si>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</si>
  <si>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</si>
  <si>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</si>
  <si>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</si>
  <si>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</si>
  <si>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</si>
  <si>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</si>
  <si>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</si>
  <si>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</si>
  <si>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</si>
  <si>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</si>
  <si>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</si>
  <si>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</si>
  <si>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</si>
  <si>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</si>
  <si>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</si>
  <si>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</si>
  <si>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</si>
  <si>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</si>
  <si>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</si>
  <si>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</si>
  <si>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</si>
  <si>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</si>
  <si>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</si>
  <si>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</si>
  <si>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</si>
  <si>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</si>
  <si>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</si>
  <si>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</si>
  <si>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</si>
  <si>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</si>
  <si>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</si>
  <si>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</si>
  <si>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</si>
  <si>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</si>
  <si>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</si>
  <si>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</si>
  <si>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</si>
  <si>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</si>
  <si>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</si>
  <si>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</si>
  <si>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</si>
  <si>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</si>
  <si>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</si>
  <si>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</si>
  <si>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</si>
  <si>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</si>
  <si>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</si>
  <si>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</si>
  <si>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</si>
  <si>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</si>
  <si>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</si>
  <si>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</si>
  <si>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</si>
  <si>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</si>
  <si>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</si>
  <si>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</si>
  <si>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</si>
  <si>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</si>
  <si>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</si>
  <si>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</si>
  <si>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</si>
  <si>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</si>
  <si>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</si>
  <si>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</si>
  <si>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</si>
  <si>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</si>
  <si>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</si>
  <si>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</si>
  <si>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</si>
  <si>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</si>
  <si>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</si>
  <si>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</si>
  <si>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</si>
  <si>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</si>
  <si>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</si>
  <si>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</si>
  <si>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</si>
  <si>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</si>
  <si>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</si>
  <si>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</si>
  <si>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</si>
  <si>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</si>
  <si>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</si>
  <si>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</si>
  <si>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</si>
  <si>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</si>
  <si>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</si>
  <si>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</si>
  <si>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</si>
  <si>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</si>
  <si>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</si>
  <si>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</si>
  <si>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</si>
  <si>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</si>
  <si>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</si>
  <si>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</si>
  <si>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</si>
  <si>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</si>
  <si>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</si>
  <si>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</si>
  <si>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</si>
  <si>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</si>
  <si>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</si>
  <si>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</si>
  <si>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</si>
  <si>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</si>
  <si>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</si>
  <si>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</si>
  <si>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</si>
  <si>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</si>
  <si>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</si>
  <si>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</si>
  <si>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</si>
  <si>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</si>
  <si>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</si>
  <si>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</si>
  <si>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</si>
  <si>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</si>
  <si>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</si>
  <si>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</si>
  <si>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</si>
  <si>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</si>
  <si>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</si>
  <si>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</si>
  <si>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</si>
  <si>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</si>
  <si>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</si>
  <si>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</si>
  <si>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</si>
  <si>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</si>
  <si>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</si>
  <si>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</si>
  <si>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</si>
  <si>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</si>
  <si>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</si>
  <si>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</si>
  <si>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</si>
  <si>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</si>
  <si>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</si>
  <si>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</si>
  <si>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</si>
  <si>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</si>
  <si>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</si>
  <si>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</si>
  <si>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</si>
  <si>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</si>
  <si>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</si>
  <si>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</si>
  <si>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</si>
  <si>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</si>
  <si>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</si>
  <si>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</si>
  <si>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</si>
  <si>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</si>
  <si>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</si>
  <si>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</si>
  <si>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</si>
  <si>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</si>
  <si>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</si>
  <si>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</si>
  <si>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</si>
  <si>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</si>
  <si>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</si>
  <si>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</si>
  <si>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</si>
  <si>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</si>
  <si>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</si>
  <si>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</si>
  <si>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</si>
  <si>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</si>
  <si>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</si>
  <si>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</si>
  <si>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</si>
  <si>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</si>
  <si>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</si>
  <si>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</si>
  <si>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</si>
  <si>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</si>
  <si>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</si>
  <si>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</si>
  <si>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</si>
  <si>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</si>
  <si>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</si>
  <si>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</si>
  <si>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</si>
  <si>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</si>
  <si>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</si>
  <si>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</si>
  <si>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</si>
  <si>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</si>
  <si>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</si>
  <si>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</si>
  <si>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</si>
  <si>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</si>
  <si>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</si>
  <si>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</si>
  <si>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</si>
  <si>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</si>
  <si>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</si>
  <si>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</si>
  <si>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</si>
  <si>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</si>
  <si>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</si>
  <si>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</si>
  <si>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</si>
  <si>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</si>
  <si>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</si>
  <si>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</si>
  <si>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</si>
  <si>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</si>
  <si>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</si>
  <si>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</si>
  <si>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</si>
  <si>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</si>
  <si>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</si>
  <si>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</si>
  <si>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</si>
  <si>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</si>
  <si>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</si>
  <si>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</si>
  <si>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</si>
  <si>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</si>
  <si>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</si>
  <si>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</si>
  <si>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</si>
  <si>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</si>
  <si>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</si>
  <si>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</si>
  <si>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</si>
  <si>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</si>
  <si>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</si>
  <si>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</si>
  <si>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</si>
  <si>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</si>
  <si>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</si>
  <si>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</si>
  <si>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</si>
  <si>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</si>
  <si>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</si>
  <si>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</si>
  <si>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</si>
  <si>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</si>
  <si>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</si>
  <si>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</si>
  <si>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</si>
  <si>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</si>
  <si>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</si>
  <si>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</si>
  <si>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</si>
  <si>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</si>
  <si>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</si>
  <si>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</si>
  <si>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</si>
  <si>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</si>
  <si>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</si>
  <si>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</si>
  <si>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</si>
  <si>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</si>
  <si>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</si>
  <si>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</si>
  <si>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</si>
  <si>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</si>
  <si>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</si>
  <si>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</si>
  <si>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</si>
  <si>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</si>
  <si>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</si>
  <si>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</si>
  <si>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</si>
  <si>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</si>
  <si>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</si>
  <si>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</si>
  <si>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</si>
  <si>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</si>
  <si>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</si>
  <si>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</si>
  <si>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</si>
  <si>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</si>
  <si>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</si>
  <si>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</si>
  <si>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</si>
  <si>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</si>
  <si>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</si>
  <si>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</si>
  <si>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</si>
  <si>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</si>
  <si>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</si>
  <si>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</si>
  <si>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</si>
  <si>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</si>
  <si>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</si>
  <si>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</si>
  <si>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</si>
  <si>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</si>
  <si>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</si>
  <si>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</si>
  <si>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</si>
  <si>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</si>
  <si>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</si>
  <si>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</si>
  <si>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</si>
  <si>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</si>
  <si>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</si>
  <si>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</si>
  <si>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</si>
  <si>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</si>
  <si>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</si>
  <si>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</si>
  <si>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</si>
  <si>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</si>
  <si>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</si>
  <si>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</si>
  <si>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</si>
  <si>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</si>
  <si>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</si>
  <si>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</si>
  <si>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</si>
  <si>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</si>
  <si>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</si>
  <si>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</si>
  <si>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</si>
  <si>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</si>
  <si>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</si>
  <si>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</si>
  <si>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</si>
  <si>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</si>
  <si>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</si>
  <si>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</si>
  <si>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</si>
  <si>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</si>
  <si>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</si>
  <si>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</si>
  <si>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</si>
  <si>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</si>
  <si>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</si>
  <si>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</si>
  <si>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</si>
  <si>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</si>
  <si>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</si>
  <si>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</si>
  <si>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</si>
  <si>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</si>
  <si>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</si>
  <si>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</si>
  <si>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</si>
  <si>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</si>
  <si>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</si>
  <si>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</si>
  <si>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</si>
  <si>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</si>
  <si>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</si>
  <si>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</si>
  <si>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</si>
  <si>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</si>
  <si>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</si>
  <si>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</si>
  <si>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</si>
  <si>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</si>
  <si>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</si>
  <si>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</si>
  <si>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</si>
  <si>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</si>
  <si>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</si>
  <si>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</si>
  <si>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</si>
  <si>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</si>
  <si>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</si>
  <si>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</si>
  <si>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</si>
  <si>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</si>
  <si>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</si>
  <si>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</si>
  <si>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</si>
  <si>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</si>
  <si>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</si>
  <si>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</si>
  <si>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</si>
  <si>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</si>
  <si>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</si>
  <si>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</si>
  <si>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</si>
  <si>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</si>
  <si>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</si>
  <si>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</si>
  <si>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</si>
  <si>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</si>
  <si>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</si>
  <si>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</si>
  <si>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</si>
  <si>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</si>
  <si>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</si>
  <si>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</si>
  <si>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</si>
  <si>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</si>
  <si>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</si>
  <si>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</si>
  <si>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</si>
  <si>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</si>
  <si>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</si>
  <si>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</si>
  <si>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</si>
  <si>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</si>
  <si>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</si>
  <si>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</si>
  <si>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</si>
  <si>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</si>
  <si>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</si>
  <si>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</si>
  <si>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</si>
  <si>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</si>
  <si>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</si>
  <si>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</si>
  <si>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</si>
  <si>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</si>
  <si>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</si>
  <si>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</si>
  <si>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</si>
  <si>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</si>
  <si>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</si>
  <si>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</si>
  <si>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</si>
  <si>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</si>
  <si>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</si>
  <si>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</si>
  <si>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</si>
  <si>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</si>
  <si>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</si>
  <si>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</si>
  <si>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</si>
  <si>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</si>
  <si>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</si>
  <si>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</si>
  <si>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</si>
  <si>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</si>
  <si>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</si>
  <si>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</si>
  <si>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</si>
  <si>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</si>
  <si>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</si>
  <si>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</si>
  <si>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</si>
  <si>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</si>
  <si>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</si>
  <si>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</si>
  <si>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</si>
  <si>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</si>
  <si>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</si>
  <si>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</si>
  <si>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</si>
  <si>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</si>
  <si>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</si>
  <si>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</si>
  <si>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</si>
  <si>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</si>
  <si>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</si>
  <si>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</si>
  <si>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</si>
  <si>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</si>
  <si>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</si>
  <si>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</si>
  <si>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</si>
  <si>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</si>
  <si>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</si>
  <si>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</si>
  <si>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</si>
  <si>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</si>
  <si>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</si>
  <si>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</si>
  <si>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</si>
  <si>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</si>
  <si>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</si>
  <si>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</si>
  <si>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</si>
  <si>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</si>
  <si>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</si>
  <si>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</si>
  <si>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</si>
  <si>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</si>
  <si>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</si>
  <si>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</si>
  <si>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</si>
  <si>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</si>
  <si>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</si>
  <si>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</si>
  <si>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</si>
  <si>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</si>
  <si>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</si>
  <si>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</si>
  <si>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</si>
  <si>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</si>
  <si>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</si>
  <si>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</si>
  <si>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</si>
  <si>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</si>
  <si>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</si>
  <si>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</si>
  <si>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</si>
  <si>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</si>
  <si>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</si>
  <si>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</si>
  <si>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</si>
  <si>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</si>
  <si>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</si>
  <si>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</si>
  <si>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</si>
  <si>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</si>
  <si>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</si>
  <si>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</si>
  <si>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</si>
  <si>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</si>
  <si>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</si>
  <si>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</si>
  <si>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</si>
  <si>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</si>
  <si>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</si>
  <si>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</si>
  <si>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</si>
  <si>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</si>
  <si>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</si>
  <si>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</si>
  <si>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</si>
  <si>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</si>
  <si>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</si>
  <si>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</si>
  <si>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</si>
  <si>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</si>
  <si>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</si>
  <si>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</si>
  <si>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</si>
  <si>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</si>
  <si>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</si>
  <si>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</si>
  <si>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</si>
  <si>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</si>
  <si>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</si>
  <si>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</si>
  <si>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</si>
  <si>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</si>
  <si>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</si>
  <si>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</si>
  <si>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</si>
  <si>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</si>
  <si>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</si>
  <si>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</si>
  <si>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</si>
  <si>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</si>
  <si>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</si>
  <si>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</si>
  <si>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</si>
  <si>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</si>
  <si>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</si>
  <si>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</si>
  <si>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</si>
  <si>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</si>
  <si>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</si>
  <si>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</si>
  <si>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</si>
  <si>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</si>
  <si>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</si>
  <si>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</si>
  <si>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</si>
  <si>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</si>
  <si>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</si>
  <si>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</si>
  <si>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</si>
  <si>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</si>
  <si>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</si>
  <si>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</si>
  <si>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</si>
  <si>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</si>
  <si>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</si>
  <si>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</si>
  <si>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</si>
  <si>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</si>
  <si>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</si>
  <si>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</si>
  <si>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</si>
  <si>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</si>
  <si>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</si>
  <si>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</si>
  <si>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</si>
  <si>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</si>
  <si>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</si>
  <si>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</si>
  <si>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</si>
  <si>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</si>
  <si>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</si>
  <si>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</si>
  <si>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</si>
  <si>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</si>
  <si>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</si>
  <si>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</si>
  <si>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</si>
  <si>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</si>
  <si>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</si>
  <si>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</si>
  <si>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</si>
  <si>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</si>
  <si>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</si>
  <si>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</si>
  <si>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</si>
  <si>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</si>
  <si>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</si>
  <si>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</si>
  <si>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</si>
  <si>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</si>
  <si>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</si>
  <si>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</si>
  <si>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</si>
  <si>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</si>
  <si>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</si>
  <si>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</si>
  <si>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</si>
  <si>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</si>
  <si>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</si>
  <si>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</si>
  <si>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</si>
  <si>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</si>
  <si>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</si>
  <si>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</si>
  <si>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</si>
  <si>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</si>
  <si>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</si>
  <si>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</si>
  <si>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</si>
  <si>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</si>
  <si>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</si>
  <si>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</si>
  <si>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</si>
  <si>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</si>
  <si>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</si>
  <si>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</si>
  <si>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</si>
  <si>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</si>
  <si>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</si>
  <si>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</si>
  <si>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</si>
  <si>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</si>
  <si>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</si>
  <si>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</si>
  <si>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</si>
  <si>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</si>
  <si>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</si>
  <si>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</si>
  <si>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</si>
  <si>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</si>
  <si>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</si>
  <si>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</si>
  <si>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</si>
  <si>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</si>
  <si>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</si>
  <si>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</si>
  <si>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</si>
  <si>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</si>
  <si>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</si>
  <si>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</si>
  <si>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</si>
  <si>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</si>
  <si>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</si>
  <si>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</si>
  <si>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</si>
  <si>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</si>
  <si>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</si>
  <si>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</si>
  <si>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</si>
  <si>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</si>
  <si>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</si>
  <si>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</si>
  <si>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</si>
  <si>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</si>
  <si>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</si>
  <si>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</si>
  <si>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</si>
  <si>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</si>
  <si>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</si>
  <si>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</si>
  <si>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</si>
  <si>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</si>
  <si>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</si>
  <si>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</si>
  <si>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</si>
  <si>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</si>
  <si>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</si>
  <si>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</si>
  <si>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</si>
  <si>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</si>
  <si>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</si>
  <si>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</si>
  <si>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</si>
  <si>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</si>
  <si>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</si>
  <si>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</si>
  <si>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</si>
  <si>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</si>
  <si>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</si>
  <si>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</si>
  <si>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</si>
  <si>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</si>
  <si>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</si>
  <si>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</si>
  <si>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</si>
  <si>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</si>
  <si>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</si>
  <si>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</si>
  <si>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</si>
  <si>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</si>
  <si>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</si>
  <si>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</si>
  <si>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</si>
  <si>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</si>
  <si>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</si>
  <si>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</si>
  <si>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</si>
  <si>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</si>
  <si>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</si>
  <si>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</si>
  <si>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</si>
  <si>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</si>
  <si>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</si>
  <si>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</si>
  <si>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</si>
  <si>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</si>
  <si>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</si>
  <si>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</si>
  <si>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</si>
  <si>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</si>
  <si>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</si>
  <si>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</si>
  <si>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</si>
  <si>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</si>
  <si>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</si>
  <si>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</si>
  <si>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</si>
  <si>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</si>
  <si>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</si>
  <si>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</si>
  <si>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</si>
  <si>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</si>
  <si>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</si>
  <si>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</si>
  <si>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</si>
  <si>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</si>
  <si>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</si>
  <si>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</si>
  <si>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</si>
  <si>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</si>
  <si>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</si>
  <si>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</si>
  <si>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</si>
  <si>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</si>
  <si>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</si>
  <si>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</si>
  <si>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</si>
  <si>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</si>
  <si>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</si>
  <si>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</si>
  <si>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</si>
  <si>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</si>
  <si>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</si>
  <si>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</si>
  <si>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</si>
  <si>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</si>
  <si>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</si>
  <si>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</si>
  <si>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</si>
  <si>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</si>
  <si>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</si>
  <si>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</si>
  <si>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</si>
  <si>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</si>
  <si>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</si>
  <si>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</si>
  <si>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</si>
  <si>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</si>
  <si>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</si>
  <si>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</si>
  <si>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</si>
  <si>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</si>
  <si>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</si>
  <si>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</si>
  <si>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</si>
  <si>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</si>
  <si>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</si>
  <si>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</si>
  <si>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</si>
  <si>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</si>
  <si>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</si>
  <si>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</si>
  <si>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</si>
  <si>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</si>
  <si>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</si>
  <si>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</si>
  <si>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</si>
  <si>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</si>
  <si>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</si>
  <si>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</si>
  <si>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</si>
  <si>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</si>
  <si>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</si>
  <si>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</si>
  <si>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</si>
  <si>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</si>
  <si>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</si>
  <si>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</si>
  <si>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</si>
  <si>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</si>
  <si>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</si>
  <si>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</si>
  <si>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</si>
  <si>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</si>
  <si>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</si>
  <si>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</si>
  <si>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</si>
  <si>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</si>
  <si>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</si>
  <si>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</si>
  <si>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</si>
  <si>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</si>
  <si>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</si>
  <si>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</si>
  <si>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</si>
  <si>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</si>
  <si>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</si>
  <si>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</si>
  <si>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</si>
  <si>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</si>
  <si>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</si>
  <si>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</si>
  <si>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</si>
  <si>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</si>
  <si>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</si>
  <si>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</si>
  <si>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</si>
  <si>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</si>
  <si>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</si>
  <si>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</si>
  <si>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</si>
  <si>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</si>
  <si>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</si>
  <si>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</si>
  <si>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</si>
  <si>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</si>
  <si>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</si>
  <si>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</si>
  <si>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</si>
  <si>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</si>
  <si>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</si>
  <si>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</si>
  <si>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</si>
  <si>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</si>
  <si>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</si>
  <si>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</si>
  <si>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</si>
  <si>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</si>
  <si>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</si>
  <si>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</si>
  <si>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</si>
  <si>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</si>
  <si>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</si>
  <si>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</si>
  <si>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</si>
  <si>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</si>
  <si>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</si>
  <si>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</si>
  <si>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</si>
  <si>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</si>
  <si>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</si>
  <si>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</si>
  <si>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</si>
  <si>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</si>
  <si>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</si>
  <si>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</si>
  <si>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</si>
  <si>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</si>
  <si>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</si>
  <si>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</si>
  <si>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</si>
  <si>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</si>
  <si>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</si>
  <si>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</si>
  <si>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</si>
  <si>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</si>
  <si>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</si>
  <si>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</si>
  <si>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</si>
  <si>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</si>
  <si>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</si>
  <si>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</si>
  <si>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</si>
  <si>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</si>
  <si>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</si>
  <si>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</si>
  <si>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</si>
  <si>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</si>
  <si>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</si>
  <si>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</si>
  <si>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</si>
  <si>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</si>
  <si>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</si>
  <si>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</si>
  <si>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</si>
  <si>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</si>
  <si>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</si>
  <si>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</si>
  <si>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</si>
  <si>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</si>
  <si>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</si>
  <si>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</si>
  <si>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</si>
  <si>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</si>
  <si>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</si>
  <si>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</si>
  <si>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</si>
  <si>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</si>
  <si>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</si>
  <si>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</si>
  <si>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</si>
  <si>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</si>
  <si>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</si>
  <si>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</si>
  <si>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</si>
  <si>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</si>
  <si>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</si>
  <si>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</si>
  <si>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</si>
  <si>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</si>
  <si>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</si>
  <si>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</si>
  <si>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</si>
  <si>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</si>
  <si>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</si>
  <si>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</si>
  <si>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</si>
  <si>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</si>
  <si>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</si>
  <si>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</si>
  <si>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</si>
  <si>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</si>
  <si>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</si>
  <si>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</si>
  <si>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</si>
  <si>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</si>
  <si>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</si>
  <si>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</si>
  <si>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</si>
  <si>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</si>
  <si>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</si>
  <si>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</si>
  <si>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</si>
  <si>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</si>
  <si>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</si>
  <si>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</si>
  <si>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</si>
  <si>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</si>
  <si>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</si>
  <si>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</si>
  <si>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</si>
  <si>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</si>
  <si>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</si>
  <si>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</si>
  <si>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</si>
  <si>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</si>
  <si>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</si>
  <si>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</si>
  <si>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</si>
  <si>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</si>
  <si>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</si>
  <si>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</si>
  <si>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</si>
  <si>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</si>
  <si>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</si>
  <si>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</si>
  <si>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</si>
  <si>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</si>
  <si>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</si>
  <si>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</si>
  <si>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</si>
  <si>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</si>
  <si>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</si>
  <si>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</si>
  <si>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</si>
  <si>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</si>
  <si>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</si>
  <si>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</si>
  <si>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</si>
  <si>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</si>
  <si>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</si>
  <si>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</si>
  <si>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</si>
  <si>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</si>
  <si>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</si>
  <si>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</si>
  <si>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</si>
  <si>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</si>
  <si>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</si>
  <si>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</si>
  <si>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</si>
  <si>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</si>
  <si>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</si>
  <si>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</si>
  <si>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</si>
  <si>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</si>
  <si>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</si>
  <si>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</si>
  <si>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</si>
  <si>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</si>
  <si>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</si>
  <si>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</si>
  <si>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</si>
  <si>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</si>
  <si>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</si>
  <si>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</si>
  <si>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</si>
  <si>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</si>
  <si>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</si>
  <si>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</si>
  <si>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</si>
  <si>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</si>
  <si>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</si>
  <si>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</si>
  <si>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</si>
  <si>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</si>
  <si>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</si>
  <si>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</si>
  <si>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</si>
  <si>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</si>
  <si>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</si>
  <si>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</si>
  <si>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</si>
  <si>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</si>
  <si>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</si>
  <si>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</si>
  <si>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</si>
  <si>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</si>
  <si>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</si>
  <si>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</si>
  <si>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</si>
  <si>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</si>
  <si>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</si>
  <si>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</si>
  <si>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</si>
  <si>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</si>
  <si>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</si>
  <si>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</si>
  <si>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</si>
  <si>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</si>
  <si>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</si>
  <si>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</si>
  <si>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</si>
  <si>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</si>
  <si>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</si>
  <si>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</si>
  <si>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</si>
  <si>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</si>
  <si>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</si>
  <si>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</si>
  <si>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</si>
  <si>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</si>
  <si>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</si>
  <si>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</si>
  <si>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</si>
  <si>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</si>
  <si>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</si>
  <si>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</si>
  <si>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</si>
  <si>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</si>
  <si>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</si>
  <si>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</si>
  <si>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</si>
  <si>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</si>
  <si>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</si>
  <si>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</si>
  <si>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</si>
  <si>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</si>
  <si>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</si>
  <si>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</si>
  <si>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</si>
  <si>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</si>
  <si>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</si>
  <si>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</si>
  <si>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</si>
  <si>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</si>
  <si>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</si>
  <si>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</si>
  <si>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</si>
  <si>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</si>
  <si>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</si>
  <si>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</si>
  <si>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</si>
  <si>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</si>
  <si>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</si>
  <si>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</si>
  <si>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</si>
  <si>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</si>
  <si>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</si>
  <si>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</si>
  <si>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</si>
  <si>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</si>
  <si>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</si>
  <si>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</si>
  <si>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</si>
  <si>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</si>
  <si>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</si>
  <si>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</si>
  <si>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</si>
  <si>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</si>
  <si>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</si>
  <si>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</si>
  <si>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</si>
  <si>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</si>
  <si>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</si>
  <si>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</si>
  <si>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</si>
  <si>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</si>
  <si>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</si>
  <si>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</si>
  <si>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</si>
  <si>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</si>
  <si>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</si>
  <si>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</si>
  <si>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</si>
  <si>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</si>
  <si>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</si>
  <si>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</si>
  <si>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</si>
  <si>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</si>
  <si>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</si>
  <si>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</si>
  <si>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</si>
  <si>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</si>
  <si>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</si>
  <si>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</si>
  <si>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</si>
  <si>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</si>
  <si>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</si>
  <si>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</si>
  <si>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</si>
  <si>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</si>
  <si>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</si>
  <si>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</si>
  <si>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</si>
  <si>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</si>
  <si>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</si>
  <si>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</si>
  <si>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</si>
  <si>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</si>
  <si>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</si>
  <si>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</si>
  <si>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</si>
  <si>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</si>
  <si>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</si>
  <si>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</si>
  <si>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</si>
  <si>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</si>
  <si>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</si>
  <si>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</si>
  <si>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</si>
  <si>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</si>
  <si>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</si>
  <si>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</si>
  <si>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</si>
  <si>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</si>
  <si>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</si>
  <si>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</si>
  <si>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</si>
  <si>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</si>
  <si>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</si>
  <si>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</si>
  <si>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</si>
  <si>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</si>
  <si>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</si>
  <si>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</si>
  <si>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</si>
  <si>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</si>
  <si>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</si>
  <si>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</si>
  <si>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</si>
  <si>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</si>
  <si>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</si>
  <si>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</si>
  <si>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</si>
  <si>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</si>
  <si>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</si>
  <si>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</si>
  <si>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</si>
  <si>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</si>
  <si>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</si>
  <si>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</si>
  <si>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</si>
  <si>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</si>
  <si>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</si>
  <si>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</si>
  <si>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</si>
  <si>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</si>
  <si>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</si>
  <si>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</si>
  <si>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</si>
  <si>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</si>
  <si>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</si>
  <si>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</si>
  <si>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</si>
  <si>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</si>
  <si>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</si>
  <si>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</si>
  <si>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</si>
  <si>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</si>
  <si>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</si>
  <si>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</si>
  <si>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</si>
  <si>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</si>
  <si>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</si>
  <si>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</si>
  <si>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</si>
  <si>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</si>
  <si>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</si>
  <si>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</si>
  <si>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</si>
  <si>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</si>
  <si>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</si>
  <si>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</si>
  <si>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</si>
  <si>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</si>
  <si>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</si>
  <si>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</si>
  <si>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</si>
  <si>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</si>
  <si>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</si>
  <si>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</si>
  <si>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</si>
  <si>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</si>
  <si>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</si>
  <si>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</si>
  <si>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</si>
  <si>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</si>
  <si>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</si>
  <si>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</si>
  <si>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</si>
  <si>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</si>
  <si>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</si>
  <si>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</si>
  <si>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</si>
  <si>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</si>
  <si>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</si>
  <si>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</si>
  <si>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</si>
  <si>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</si>
  <si>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</si>
  <si>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</si>
  <si>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</si>
  <si>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</si>
  <si>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</si>
  <si>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</si>
  <si>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</si>
  <si>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</si>
  <si>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</si>
  <si>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</si>
  <si>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</si>
  <si>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</si>
  <si>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</si>
  <si>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</si>
  <si>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</si>
  <si>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</si>
  <si>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</si>
  <si>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</si>
  <si>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</si>
  <si>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</si>
  <si>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</si>
  <si>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</si>
  <si>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</si>
  <si>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</si>
  <si>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</si>
  <si>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</si>
  <si>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</si>
  <si>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</si>
  <si>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</si>
  <si>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</si>
  <si>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</si>
  <si>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</si>
  <si>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</si>
  <si>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</si>
  <si>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</si>
  <si>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</si>
  <si>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</si>
  <si>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</si>
  <si>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</si>
  <si>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</si>
  <si>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</si>
  <si>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</si>
  <si>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</si>
  <si>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</si>
  <si>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</si>
  <si>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</si>
  <si>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</si>
  <si>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</si>
  <si>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</si>
  <si>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</si>
  <si>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</si>
  <si>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</si>
  <si>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</si>
  <si>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</si>
  <si>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</si>
  <si>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</si>
  <si>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</si>
  <si>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</si>
  <si>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</si>
  <si>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</si>
  <si>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</si>
  <si>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</si>
  <si>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</si>
  <si>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</si>
  <si>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</si>
  <si>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</si>
  <si>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</si>
  <si>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</si>
  <si>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</si>
  <si>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</si>
  <si>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</si>
  <si>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</si>
  <si>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</si>
  <si>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</si>
  <si>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</si>
  <si>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</si>
  <si>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</si>
  <si>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</si>
  <si>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</si>
  <si>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</si>
  <si>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</si>
  <si>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</si>
  <si>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</si>
  <si>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</si>
  <si>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</si>
  <si>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</si>
  <si>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</si>
  <si>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</si>
  <si>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</si>
  <si>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</si>
  <si>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</si>
  <si>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</si>
  <si>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</si>
  <si>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</si>
  <si>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</si>
  <si>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</si>
  <si>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</si>
  <si>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</si>
  <si>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</si>
  <si>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</si>
  <si>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</si>
  <si>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</si>
  <si>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</si>
  <si>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</si>
  <si>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</si>
  <si>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</si>
  <si>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</si>
  <si>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</si>
  <si>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</si>
  <si>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</si>
  <si>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</si>
  <si>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</si>
  <si>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</si>
  <si>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</si>
  <si>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</si>
  <si>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</si>
  <si>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</si>
  <si>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</si>
  <si>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</si>
  <si>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</si>
  <si>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</si>
  <si>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</si>
  <si>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</si>
  <si>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</si>
  <si>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</si>
  <si>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</si>
  <si>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</si>
  <si>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</si>
  <si>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</si>
  <si>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</si>
  <si>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</si>
  <si>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</si>
  <si>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</si>
  <si>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</si>
  <si>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</si>
  <si>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</si>
  <si>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</si>
  <si>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</si>
  <si>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</si>
  <si>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</si>
  <si>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</si>
  <si>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</si>
  <si>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</si>
  <si>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</si>
  <si>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</si>
  <si>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</si>
  <si>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</si>
  <si>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</si>
  <si>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</si>
  <si>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</si>
  <si>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</si>
  <si>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</si>
  <si>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</si>
  <si>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</si>
  <si>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</si>
  <si>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</si>
  <si>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</si>
  <si>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</si>
  <si>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</si>
  <si>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</si>
  <si>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</si>
  <si>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</si>
  <si>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</si>
  <si>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</si>
  <si>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</si>
  <si>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</si>
  <si>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</si>
  <si>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</si>
  <si>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</si>
  <si>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</si>
  <si>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</si>
  <si>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</si>
  <si>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</si>
  <si>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</si>
  <si>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</si>
  <si>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</si>
  <si>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</si>
  <si>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</si>
  <si>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</si>
  <si>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</si>
  <si>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</si>
  <si>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</si>
  <si>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</si>
  <si>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</si>
  <si>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</si>
  <si>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</si>
  <si>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</si>
  <si>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</si>
  <si>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</si>
  <si>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</si>
  <si>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</si>
  <si>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</si>
  <si>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</si>
  <si>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</si>
  <si>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</si>
  <si>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</si>
  <si>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</si>
  <si>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</si>
  <si>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</si>
  <si>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</si>
  <si>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</si>
  <si>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</si>
  <si>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</si>
  <si>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</si>
  <si>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</si>
  <si>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</si>
  <si>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</si>
  <si>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</si>
  <si>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</si>
  <si>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</si>
  <si>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</si>
  <si>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</si>
  <si>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</si>
  <si>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</si>
  <si>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</si>
  <si>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</si>
  <si>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</si>
  <si>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</si>
  <si>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</si>
  <si>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</si>
  <si>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</si>
  <si>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</si>
  <si>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</si>
  <si>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</si>
  <si>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</si>
  <si>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</si>
  <si>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</si>
  <si>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</si>
  <si>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</si>
  <si>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</si>
  <si>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</si>
  <si>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</si>
  <si>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</si>
  <si>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</si>
  <si>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</si>
  <si>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</si>
  <si>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</si>
  <si>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</si>
  <si>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</si>
  <si>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</si>
  <si>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</si>
  <si>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</si>
  <si>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</si>
  <si>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</si>
  <si>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</si>
  <si>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</si>
  <si>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</si>
  <si>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</si>
  <si>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</si>
  <si>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</si>
  <si>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</si>
  <si>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</si>
  <si>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</si>
  <si>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</si>
  <si>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</si>
  <si>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</si>
  <si>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</si>
  <si>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</si>
  <si>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</si>
  <si>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</si>
  <si>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</si>
  <si>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</si>
  <si>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</si>
  <si>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</si>
  <si>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</si>
  <si>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</si>
  <si>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</si>
  <si>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</si>
  <si>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</si>
  <si>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</si>
  <si>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</si>
  <si>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</si>
  <si>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</si>
  <si>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</si>
  <si>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</si>
  <si>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</si>
  <si>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</si>
  <si>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</si>
  <si>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</si>
  <si>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</si>
  <si>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</si>
  <si>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</si>
  <si>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</si>
  <si>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</si>
  <si>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</si>
  <si>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</si>
  <si>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</si>
  <si>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</si>
  <si>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</si>
  <si>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</si>
  <si>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</si>
  <si>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</si>
  <si>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</si>
  <si>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</si>
  <si>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</si>
  <si>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</si>
  <si>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</si>
  <si>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</si>
  <si>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</si>
  <si>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</si>
  <si>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</si>
  <si>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</si>
  <si>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</si>
  <si>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</si>
  <si>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</si>
  <si>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</si>
  <si>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</si>
  <si>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</si>
  <si>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</si>
  <si>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</si>
  <si>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</si>
  <si>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</si>
  <si>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</si>
  <si>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</si>
  <si>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</si>
  <si>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</si>
  <si>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</si>
  <si>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</si>
  <si>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</si>
  <si>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</si>
  <si>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</si>
  <si>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</si>
  <si>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</si>
  <si>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</si>
  <si>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</si>
  <si>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</si>
  <si>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</si>
  <si>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</si>
  <si>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</si>
  <si>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</si>
  <si>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</si>
  <si>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</si>
  <si>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</si>
  <si>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</si>
  <si>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</si>
  <si>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</si>
  <si>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</si>
  <si>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</si>
  <si>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</si>
  <si>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</si>
  <si>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</si>
  <si>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</si>
  <si>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</si>
  <si>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</si>
  <si>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</si>
  <si>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</si>
  <si>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</si>
  <si>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</si>
  <si>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</si>
  <si>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</si>
  <si>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</si>
  <si>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</si>
  <si>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</si>
  <si>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</si>
  <si>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</si>
  <si>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</si>
  <si>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</si>
  <si>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</si>
  <si>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</si>
  <si>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</si>
  <si>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</si>
  <si>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</si>
  <si>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</si>
  <si>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</si>
  <si>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</si>
  <si>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</si>
  <si>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</si>
  <si>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</si>
  <si>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</si>
  <si>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</si>
  <si>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</si>
  <si>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</si>
  <si>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</si>
  <si>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</si>
  <si>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</si>
  <si>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</si>
  <si>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</si>
  <si>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</si>
  <si>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</si>
  <si>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</si>
  <si>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</si>
  <si>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</si>
  <si>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</si>
  <si>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</si>
  <si>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</si>
  <si>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</si>
  <si>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</si>
  <si>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</si>
  <si>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</si>
  <si>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</si>
  <si>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</si>
  <si>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</si>
  <si>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</si>
  <si>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</si>
  <si>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</si>
  <si>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</si>
  <si>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</si>
  <si>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</si>
  <si>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</si>
  <si>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</si>
  <si>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</si>
  <si>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</si>
  <si>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</si>
  <si>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</si>
  <si>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</si>
  <si>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</si>
  <si>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</si>
  <si>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</si>
  <si>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</si>
  <si>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</si>
  <si>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</si>
  <si>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</si>
  <si>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</si>
  <si>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</si>
  <si>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</si>
  <si>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</si>
  <si>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</si>
  <si>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</si>
  <si>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</si>
  <si>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</si>
  <si>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</si>
  <si>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</si>
  <si>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</si>
  <si>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</si>
  <si>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</si>
  <si>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</si>
  <si>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</si>
  <si>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</si>
  <si>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</si>
  <si>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</si>
  <si>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</si>
  <si>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</si>
  <si>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</si>
  <si>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</si>
  <si>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</si>
  <si>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</si>
  <si>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</si>
  <si>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</si>
  <si>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</si>
  <si>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</si>
  <si>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</si>
  <si>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</si>
  <si>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</si>
  <si>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</si>
  <si>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</si>
  <si>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</si>
  <si>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</si>
  <si>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</si>
  <si>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</si>
  <si>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</si>
  <si>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</si>
  <si>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</si>
  <si>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</si>
  <si>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</si>
  <si>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</si>
  <si>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</si>
  <si>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</si>
  <si>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</si>
  <si>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</si>
  <si>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</si>
  <si>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</si>
  <si>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</si>
  <si>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</si>
  <si>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</si>
  <si>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</si>
  <si>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</si>
  <si>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</si>
  <si>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</si>
  <si>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</si>
  <si>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</si>
  <si>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</si>
  <si>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</si>
  <si>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</si>
  <si>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</si>
  <si>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</si>
  <si>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</si>
  <si>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</si>
  <si>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</si>
  <si>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</si>
  <si>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</si>
  <si>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</si>
  <si>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</si>
  <si>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</si>
  <si>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</si>
  <si>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</si>
  <si>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</si>
  <si>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</si>
  <si>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</si>
  <si>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</si>
  <si>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</si>
  <si>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</si>
  <si>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</si>
  <si>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</si>
  <si>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</si>
  <si>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</si>
  <si>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</si>
  <si>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</si>
  <si>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</si>
  <si>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</si>
  <si>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</si>
  <si>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</si>
  <si>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</si>
  <si>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</si>
  <si>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</si>
  <si>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</si>
  <si>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</si>
  <si>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</si>
  <si>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</si>
  <si>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</si>
  <si>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</si>
  <si>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</si>
  <si>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</si>
  <si>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</si>
  <si>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</si>
  <si>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</si>
  <si>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</si>
  <si>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</si>
  <si>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</si>
  <si>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</si>
  <si>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</si>
  <si>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</si>
  <si>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</si>
  <si>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</si>
  <si>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</si>
  <si>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</si>
  <si>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</si>
  <si>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</si>
  <si>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</si>
  <si>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</si>
  <si>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</si>
  <si>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</si>
  <si>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</si>
  <si>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</si>
  <si>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</si>
  <si>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</si>
  <si>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</si>
  <si>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</si>
  <si>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</si>
  <si>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</si>
  <si>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</si>
  <si>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</si>
  <si>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</si>
  <si>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</si>
  <si>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</si>
  <si>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</si>
  <si>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</si>
  <si>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</si>
  <si>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</si>
  <si>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</si>
  <si>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</si>
  <si>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</si>
  <si>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</si>
  <si>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</si>
  <si>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</si>
  <si>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</si>
  <si>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</si>
  <si>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</si>
  <si>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</si>
  <si>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</si>
  <si>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</si>
  <si>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</si>
  <si>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</si>
  <si>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</si>
  <si>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</si>
  <si>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</si>
  <si>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</si>
  <si>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</si>
  <si>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</si>
  <si>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</si>
  <si>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</si>
  <si>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</si>
  <si>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</si>
  <si>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</si>
  <si>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</si>
  <si>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</si>
  <si>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</si>
  <si>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</si>
  <si>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</si>
  <si>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</si>
  <si>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</si>
  <si>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</si>
  <si>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</si>
  <si>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</si>
  <si>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</si>
  <si>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</si>
  <si>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</si>
  <si>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</si>
  <si>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</si>
  <si>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</si>
  <si>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</si>
  <si>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</si>
  <si>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</si>
  <si>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</si>
  <si>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</si>
  <si>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</si>
  <si>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</si>
  <si>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</si>
  <si>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</si>
  <si>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</si>
  <si>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</si>
  <si>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</si>
  <si>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</si>
  <si>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</si>
  <si>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</si>
  <si>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</si>
  <si>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</si>
  <si>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</si>
  <si>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</si>
  <si>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</si>
  <si>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</si>
  <si>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</si>
  <si>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</si>
  <si>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</si>
  <si>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</si>
  <si>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</si>
  <si>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</si>
  <si>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</si>
  <si>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</si>
  <si>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</si>
  <si>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</si>
  <si>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</si>
  <si>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</si>
  <si>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</si>
  <si>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</si>
  <si>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</si>
  <si>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</si>
  <si>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</si>
  <si>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</si>
  <si>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</si>
  <si>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</si>
  <si>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</si>
  <si>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</si>
  <si>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</si>
  <si>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</si>
  <si>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</si>
  <si>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</si>
  <si>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</si>
  <si>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</si>
  <si>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</si>
  <si>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</si>
  <si>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</si>
  <si>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</si>
  <si>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</si>
  <si>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</si>
  <si>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</si>
  <si>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</si>
  <si>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</si>
  <si>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</si>
  <si>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</si>
  <si>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</si>
  <si>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</si>
  <si>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</si>
  <si>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</si>
  <si>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</si>
  <si>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</si>
  <si>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</si>
  <si>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</si>
  <si>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</si>
  <si>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</si>
  <si>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</si>
  <si>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</si>
  <si>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</si>
  <si>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</si>
  <si>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</si>
  <si>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</si>
  <si>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</si>
  <si>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</si>
  <si>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</si>
  <si>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</si>
  <si>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</si>
  <si>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</si>
  <si>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</si>
  <si>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</si>
  <si>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</si>
  <si>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</si>
  <si>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</si>
  <si>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</si>
  <si>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</si>
  <si>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</si>
  <si>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</si>
  <si>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</si>
  <si>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</si>
  <si>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</si>
  <si>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</si>
  <si>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</si>
  <si>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</si>
  <si>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</si>
  <si>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</si>
  <si>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</si>
  <si>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</si>
  <si>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</si>
  <si>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</si>
  <si>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</si>
  <si>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</si>
  <si>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</si>
  <si>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</si>
  <si>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</si>
  <si>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</si>
  <si>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</si>
  <si>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</si>
  <si>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</si>
  <si>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</si>
  <si>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</si>
  <si>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</si>
  <si>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</si>
  <si>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</si>
  <si>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</si>
  <si>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</si>
  <si>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</si>
  <si>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</si>
  <si>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</si>
  <si>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</si>
  <si>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</si>
  <si>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</si>
  <si>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</si>
  <si>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</si>
  <si>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</si>
  <si>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</si>
  <si>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</si>
  <si>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</si>
  <si>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</si>
  <si>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</si>
  <si>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</si>
  <si>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</si>
  <si>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</si>
  <si>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</si>
  <si>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</si>
  <si>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</si>
  <si>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</si>
  <si>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</si>
  <si>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</si>
  <si>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</si>
  <si>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</si>
  <si>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</si>
  <si>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</si>
  <si>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</si>
  <si>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</si>
  <si>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</si>
  <si>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</si>
  <si>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</si>
  <si>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</si>
  <si>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</si>
  <si>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</si>
  <si>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</si>
  <si>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</si>
  <si>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</si>
  <si>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</si>
  <si>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</si>
  <si>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</si>
  <si>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</si>
  <si>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</si>
  <si>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</si>
  <si>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</si>
  <si>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</si>
  <si>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</si>
  <si>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</si>
  <si>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</si>
  <si>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</si>
  <si>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</si>
  <si>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</si>
  <si>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</si>
  <si>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</si>
  <si>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</si>
  <si>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</si>
  <si>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</si>
  <si>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</si>
  <si>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</si>
  <si>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</si>
  <si>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</si>
  <si>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</si>
  <si>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</si>
  <si>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</si>
  <si>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</si>
  <si>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</si>
  <si>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</si>
  <si>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</si>
  <si>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</si>
  <si>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</si>
  <si>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</si>
  <si>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</si>
  <si>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</si>
  <si>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</si>
  <si>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</si>
  <si>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</si>
  <si>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</si>
  <si>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</si>
  <si>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</si>
  <si>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</si>
  <si>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</si>
  <si>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</si>
  <si>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</si>
  <si>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</si>
  <si>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</si>
  <si>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</si>
  <si>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</si>
  <si>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</si>
  <si>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</si>
  <si>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</si>
  <si>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</si>
  <si>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</si>
  <si>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</si>
  <si>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</si>
  <si>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</si>
  <si>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</si>
  <si>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</si>
  <si>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</si>
  <si>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</si>
  <si>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</si>
  <si>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</si>
  <si>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</si>
  <si>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</si>
  <si>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</si>
  <si>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</si>
  <si>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</si>
  <si>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</si>
  <si>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</si>
  <si>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</si>
  <si>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</si>
  <si>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</si>
  <si>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</si>
  <si>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</si>
  <si>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</si>
  <si>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</si>
  <si>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</si>
  <si>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</si>
  <si>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</si>
  <si>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</si>
  <si>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</si>
  <si>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</si>
  <si>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</si>
  <si>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</si>
  <si>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</si>
  <si>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</si>
  <si>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</si>
  <si>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</si>
  <si>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</si>
  <si>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</si>
  <si>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</si>
  <si>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</si>
  <si>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</si>
  <si>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</si>
  <si>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</si>
  <si>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</si>
  <si>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</si>
  <si>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</si>
  <si>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</si>
  <si>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</si>
  <si>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</si>
  <si>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</si>
  <si>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</si>
  <si>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</si>
  <si>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</si>
  <si>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</si>
  <si>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</si>
  <si>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</si>
  <si>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</si>
  <si>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</si>
  <si>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</si>
  <si>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</si>
  <si>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</si>
  <si>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</si>
  <si>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</si>
  <si>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</si>
  <si>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</si>
  <si>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</si>
  <si>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</si>
  <si>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</si>
  <si>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</si>
  <si>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</si>
  <si>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</si>
  <si>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</si>
  <si>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</si>
  <si>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</si>
  <si>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</si>
  <si>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</si>
  <si>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</si>
  <si>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</si>
  <si>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</si>
  <si>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</si>
  <si>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</si>
  <si>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</si>
  <si>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</si>
  <si>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</si>
  <si>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</si>
  <si>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</si>
  <si>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</si>
  <si>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</si>
  <si>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</si>
  <si>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</si>
  <si>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</si>
  <si>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</si>
  <si>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</si>
  <si>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</si>
  <si>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</si>
  <si>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</si>
  <si>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</si>
  <si>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</si>
  <si>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</si>
  <si>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</si>
  <si>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</si>
  <si>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</si>
  <si>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</si>
  <si>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</si>
  <si>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</si>
  <si>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</si>
  <si>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</si>
  <si>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</si>
  <si>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</si>
  <si>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</si>
  <si>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</si>
  <si>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</si>
  <si>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</si>
  <si>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</si>
  <si>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</si>
  <si>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</si>
  <si>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</si>
  <si>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</si>
  <si>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</si>
  <si>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</si>
  <si>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</si>
  <si>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</si>
  <si>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</si>
  <si>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</si>
  <si>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</si>
  <si>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</si>
  <si>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</si>
  <si>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</si>
  <si>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</si>
  <si>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</si>
  <si>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</si>
  <si>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</si>
  <si>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</si>
  <si>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</si>
  <si>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</si>
  <si>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</si>
  <si>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</si>
  <si>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</si>
  <si>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</si>
  <si>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</si>
  <si>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</si>
  <si>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</si>
  <si>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</si>
  <si>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</si>
  <si>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</si>
  <si>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</si>
  <si>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</si>
  <si>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</si>
  <si>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</si>
  <si>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</si>
  <si>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</si>
  <si>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</si>
  <si>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</si>
  <si>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</si>
  <si>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</si>
  <si>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</si>
  <si>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</si>
  <si>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</si>
  <si>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</si>
  <si>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</si>
  <si>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</si>
  <si>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</si>
  <si>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</si>
  <si>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</si>
  <si>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</si>
  <si>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</si>
  <si>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</si>
  <si>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</si>
  <si>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</si>
  <si>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</si>
  <si>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</si>
  <si>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</si>
  <si>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</si>
  <si>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</si>
  <si>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</si>
  <si>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</si>
  <si>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</si>
  <si>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</si>
  <si>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</si>
  <si>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</si>
  <si>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</si>
  <si>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</si>
  <si>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</si>
  <si>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</si>
  <si>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</si>
  <si>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</si>
  <si>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</si>
  <si>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</si>
  <si>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</si>
  <si>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</si>
  <si>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</si>
  <si>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</si>
  <si>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</si>
  <si>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</si>
  <si>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</si>
  <si>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</si>
  <si>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</si>
  <si>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</si>
  <si>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</si>
  <si>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</si>
  <si>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</si>
  <si>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</si>
  <si>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</si>
  <si>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</si>
  <si>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</si>
  <si>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</si>
  <si>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</si>
  <si>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</si>
  <si>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</si>
  <si>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</si>
  <si>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</si>
  <si>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</si>
  <si>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</si>
  <si>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</si>
  <si>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</si>
  <si>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</si>
  <si>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</si>
  <si>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</si>
  <si>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</si>
  <si>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</si>
  <si>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</si>
  <si>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</si>
  <si>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</si>
  <si>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</si>
  <si>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</si>
  <si>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</si>
  <si>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</si>
  <si>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</si>
  <si>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</si>
  <si>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</si>
  <si>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</si>
  <si>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</si>
  <si>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</si>
  <si>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</si>
  <si>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</si>
  <si>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</si>
  <si>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</si>
  <si>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</si>
  <si>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</si>
  <si>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</si>
  <si>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</si>
  <si>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</si>
  <si>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</si>
  <si>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</si>
  <si>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</si>
  <si>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</si>
  <si>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</si>
  <si>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</si>
  <si>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</si>
  <si>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</si>
  <si>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</si>
  <si>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</si>
  <si>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</si>
  <si>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</si>
  <si>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</si>
  <si>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</si>
  <si>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</si>
  <si>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</si>
  <si>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</si>
  <si>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</si>
  <si>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</si>
  <si>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</si>
  <si>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</si>
  <si>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</si>
  <si>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</si>
  <si>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</si>
  <si>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</si>
  <si>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</si>
  <si>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</si>
  <si>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</si>
  <si>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</si>
  <si>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</si>
  <si>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</si>
  <si>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</si>
  <si>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</si>
  <si>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</si>
  <si>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</si>
  <si>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</si>
  <si>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</si>
  <si>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</si>
  <si>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</si>
  <si>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</si>
  <si>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</si>
  <si>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</si>
  <si>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</si>
  <si>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</si>
  <si>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</si>
  <si>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</si>
  <si>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</si>
  <si>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</si>
  <si>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</si>
  <si>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</si>
  <si>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</si>
  <si>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</si>
  <si>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</si>
  <si>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</si>
  <si>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</si>
  <si>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</si>
  <si>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</si>
  <si>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</si>
  <si>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</si>
  <si>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</si>
  <si>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</si>
  <si>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</si>
  <si>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</si>
  <si>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</si>
  <si>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</si>
  <si>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</si>
  <si>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</si>
  <si>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</si>
  <si>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</si>
  <si>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</si>
  <si>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</si>
  <si>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</si>
  <si>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</si>
  <si>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</si>
  <si>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</si>
  <si>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</si>
  <si>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</si>
  <si>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</si>
  <si>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</si>
  <si>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</si>
  <si>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</si>
  <si>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</si>
  <si>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</si>
  <si>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</si>
  <si>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</si>
  <si>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</si>
  <si>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</si>
  <si>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</si>
  <si>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</si>
  <si>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</si>
  <si>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</si>
  <si>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</si>
  <si>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</si>
  <si>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</si>
  <si>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</si>
  <si>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</si>
  <si>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</si>
  <si>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</si>
  <si>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</si>
  <si>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</si>
  <si>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</si>
  <si>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</si>
  <si>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</si>
  <si>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</si>
  <si>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</si>
  <si>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</si>
  <si>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</si>
  <si>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</si>
  <si>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</si>
  <si>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</si>
  <si>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</si>
  <si>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</si>
  <si>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</si>
  <si>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</si>
  <si>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</si>
  <si>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</si>
  <si>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</si>
  <si>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</si>
  <si>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</si>
  <si>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</si>
  <si>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</si>
  <si>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</si>
  <si>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</si>
  <si>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</si>
  <si>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</si>
  <si>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</si>
  <si>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</si>
  <si>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</si>
  <si>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</si>
  <si>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</si>
  <si>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</si>
  <si>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</si>
  <si>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</si>
  <si>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</si>
  <si>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</si>
  <si>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</si>
  <si>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</si>
  <si>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</si>
  <si>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</si>
  <si>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</si>
  <si>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</si>
  <si>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</si>
  <si>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</si>
  <si>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</si>
  <si>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</si>
  <si>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</si>
  <si>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</si>
  <si>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</si>
  <si>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</si>
  <si>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</si>
  <si>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</si>
  <si>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</si>
  <si>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</si>
  <si>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</si>
  <si>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</si>
  <si>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</si>
  <si>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</si>
  <si>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</si>
  <si>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</si>
  <si>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</si>
  <si>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</si>
  <si>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</si>
  <si>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</si>
  <si>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</si>
  <si>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</si>
  <si>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</si>
  <si>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</si>
  <si>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</si>
  <si>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</si>
  <si>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</si>
  <si>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</si>
  <si>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</si>
  <si>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</si>
  <si>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</si>
  <si>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</si>
  <si>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</si>
  <si>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</si>
  <si>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</si>
  <si>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</si>
  <si>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</si>
  <si>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</si>
  <si>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</si>
  <si>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</si>
  <si>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</si>
  <si>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</si>
  <si>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</si>
  <si>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</si>
  <si>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</si>
  <si>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</si>
  <si>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</si>
  <si>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</si>
  <si>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</si>
  <si>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</si>
  <si>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</si>
  <si>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</si>
  <si>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</si>
  <si>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</si>
  <si>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</si>
  <si>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</si>
  <si>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</si>
  <si>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</si>
  <si>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</si>
  <si>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</si>
  <si>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</si>
  <si>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</si>
  <si>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</si>
  <si>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</si>
  <si>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</si>
  <si>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</si>
  <si>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</si>
  <si>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</si>
  <si>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</si>
  <si>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</si>
  <si>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</si>
  <si>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</si>
  <si>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</si>
  <si>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</si>
  <si>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</si>
  <si>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</si>
  <si>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</si>
  <si>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</si>
  <si>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</si>
  <si>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</si>
  <si>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</si>
  <si>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</si>
  <si>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</si>
  <si>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</si>
  <si>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</si>
  <si>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</si>
  <si>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</si>
  <si>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</si>
  <si>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</si>
  <si>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</si>
  <si>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</si>
  <si>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</si>
  <si>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</si>
  <si>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</si>
  <si>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</si>
  <si>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</si>
  <si>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</si>
  <si>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</si>
  <si>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</si>
  <si>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</si>
  <si>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</si>
  <si>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</si>
  <si>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</si>
  <si>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</si>
  <si>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</si>
  <si>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</si>
  <si>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</si>
  <si>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</si>
  <si>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</si>
  <si>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</si>
  <si>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</si>
  <si>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</si>
  <si>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</si>
  <si>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</si>
  <si>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</si>
  <si>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</si>
  <si>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</si>
  <si>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</si>
  <si>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</si>
  <si>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</si>
  <si>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</si>
  <si>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</si>
  <si>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</si>
  <si>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</si>
  <si>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</si>
  <si>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</si>
  <si>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</si>
  <si>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</si>
  <si>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</si>
  <si>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</si>
  <si>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</si>
  <si>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</si>
  <si>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</si>
  <si>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</si>
  <si>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</si>
  <si>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</si>
  <si>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</si>
  <si>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</si>
  <si>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</si>
  <si>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</si>
  <si>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</si>
  <si>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</si>
  <si>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</si>
  <si>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</si>
  <si>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</si>
  <si>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</si>
  <si>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</si>
  <si>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</si>
  <si>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</si>
  <si>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</si>
  <si>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</si>
  <si>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</si>
  <si>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</si>
  <si>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</si>
  <si>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</si>
  <si>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</si>
  <si>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</si>
  <si>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</si>
  <si>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</si>
  <si>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</si>
  <si>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</si>
  <si>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</si>
  <si>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</si>
  <si>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</si>
  <si>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</si>
  <si>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</si>
  <si>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</si>
  <si>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</si>
  <si>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</si>
  <si>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</si>
  <si>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</si>
  <si>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</si>
  <si>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</si>
  <si>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</si>
  <si>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</si>
  <si>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</si>
  <si>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</si>
  <si>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</si>
  <si>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</si>
  <si>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</si>
  <si>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</si>
  <si>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</si>
  <si>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</si>
  <si>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</si>
  <si>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</si>
  <si>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</si>
  <si>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</si>
  <si>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</si>
  <si>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</si>
  <si>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</si>
  <si>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</si>
  <si>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</si>
  <si>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</si>
  <si>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</si>
  <si>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</si>
  <si>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</si>
  <si>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</si>
  <si>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</si>
  <si>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</si>
  <si>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</si>
  <si>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</si>
  <si>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</si>
  <si>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</si>
  <si>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</si>
  <si>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</si>
  <si>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</si>
  <si>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</si>
  <si>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</si>
  <si>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</si>
  <si>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</si>
  <si>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</si>
  <si>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</si>
  <si>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</si>
  <si>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</si>
  <si>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</si>
  <si>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</si>
  <si>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</si>
  <si>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</si>
  <si>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</si>
  <si>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</si>
  <si>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</si>
  <si>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</si>
  <si>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</si>
  <si>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</si>
  <si>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</si>
  <si>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</si>
  <si>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</si>
  <si>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</si>
  <si>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</si>
  <si>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</si>
  <si>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</si>
  <si>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</si>
  <si>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</si>
  <si>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</si>
  <si>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</si>
  <si>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</si>
  <si>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</si>
  <si>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</si>
  <si>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</si>
  <si>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</si>
  <si>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</si>
  <si>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</si>
  <si>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</si>
  <si>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</si>
  <si>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</si>
  <si>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</si>
  <si>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</si>
  <si>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</si>
  <si>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</si>
  <si>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</si>
  <si>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</si>
  <si>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</si>
  <si>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</si>
  <si>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</si>
  <si>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</si>
  <si>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</si>
  <si>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</si>
  <si>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</si>
  <si>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</si>
  <si>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</si>
  <si>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</si>
  <si>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</si>
  <si>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</si>
  <si>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</si>
  <si>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</si>
  <si>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</si>
  <si>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</si>
  <si>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</si>
  <si>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</si>
  <si>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</si>
  <si>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</si>
  <si>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</si>
  <si>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</si>
  <si>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</si>
  <si>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</si>
  <si>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</si>
  <si>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</si>
  <si>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</si>
  <si>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</si>
  <si>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</si>
  <si>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</si>
  <si>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</si>
  <si>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</si>
  <si>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</si>
  <si>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</si>
  <si>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</si>
  <si>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</si>
  <si>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</si>
  <si>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</si>
  <si>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</si>
  <si>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</si>
  <si>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</si>
  <si>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</si>
  <si>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</si>
  <si>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</si>
  <si>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</si>
  <si>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</si>
  <si>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</si>
  <si>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</si>
  <si>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</si>
  <si>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</si>
  <si>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</si>
  <si>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</si>
  <si>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</si>
  <si>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</si>
  <si>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</si>
  <si>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</si>
  <si>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</si>
  <si>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</si>
  <si>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</si>
  <si>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</si>
  <si>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</si>
  <si>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</si>
  <si>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</si>
  <si>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</si>
  <si>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</si>
  <si>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</si>
  <si>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</si>
  <si>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</si>
  <si>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</si>
  <si>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</si>
  <si>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</si>
  <si>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</si>
  <si>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</si>
  <si>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</si>
  <si>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</si>
  <si>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</si>
  <si>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</si>
  <si>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</si>
  <si>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</si>
  <si>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</si>
  <si>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</si>
  <si>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</si>
  <si>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</si>
  <si>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</si>
  <si>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</si>
  <si>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</si>
  <si>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</si>
  <si>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</si>
  <si>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</si>
  <si>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</si>
  <si>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</si>
  <si>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</si>
  <si>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</si>
  <si>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</si>
  <si>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</si>
  <si>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</si>
  <si>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</si>
  <si>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</si>
  <si>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</si>
  <si>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</si>
  <si>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</si>
  <si>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</si>
  <si>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</si>
  <si>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</si>
  <si>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</si>
  <si>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</si>
  <si>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</si>
  <si>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</si>
  <si>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</si>
  <si>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</si>
  <si>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</si>
  <si>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</si>
  <si>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</si>
  <si>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</si>
  <si>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</si>
  <si>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</si>
  <si>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</si>
  <si>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</si>
  <si>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</si>
  <si>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</si>
  <si>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</si>
  <si>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</si>
  <si>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</si>
  <si>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</si>
  <si>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</si>
  <si>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</si>
  <si>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</si>
  <si>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</si>
  <si>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</si>
  <si>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</si>
  <si>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</si>
  <si>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</si>
  <si>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</si>
  <si>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</si>
  <si>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</si>
  <si>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</si>
  <si>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</si>
  <si>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</si>
  <si>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</si>
  <si>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</si>
  <si>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</si>
  <si>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</si>
  <si>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</si>
  <si>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</si>
  <si>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</si>
  <si>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</si>
  <si>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</si>
  <si>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</si>
  <si>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</si>
  <si>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</si>
  <si>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</si>
  <si>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</si>
  <si>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</si>
  <si>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</si>
  <si>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</si>
  <si>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</si>
  <si>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</si>
  <si>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</si>
  <si>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</si>
  <si>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</si>
  <si>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</si>
  <si>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</si>
  <si>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</si>
  <si>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</si>
  <si>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</si>
  <si>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</si>
  <si>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</si>
  <si>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</si>
  <si>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</si>
  <si>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</si>
  <si>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</si>
  <si>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</si>
  <si>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</si>
  <si>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</si>
  <si>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</si>
  <si>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</si>
  <si>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</si>
  <si>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</si>
  <si>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</si>
  <si>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</si>
  <si>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</si>
  <si>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</si>
  <si>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</si>
  <si>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</si>
  <si>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</si>
  <si>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</si>
  <si>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</si>
  <si>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</si>
  <si>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</si>
  <si>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</si>
  <si>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</si>
  <si>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</si>
  <si>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</si>
  <si>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</si>
  <si>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</si>
  <si>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</si>
  <si>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</si>
  <si>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</si>
  <si>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</si>
  <si>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</si>
  <si>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</si>
  <si>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</si>
  <si>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</si>
  <si>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</si>
  <si>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</si>
  <si>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</si>
  <si>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</si>
  <si>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</si>
  <si>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</si>
  <si>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</si>
  <si>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</si>
  <si>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</si>
  <si>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</si>
  <si>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</si>
  <si>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</si>
  <si>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</si>
  <si>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</si>
  <si>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</si>
  <si>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</si>
  <si>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</si>
  <si>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</si>
  <si>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</si>
  <si>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</si>
  <si>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</si>
  <si>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</si>
  <si>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</si>
  <si>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</si>
  <si>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</si>
  <si>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</si>
  <si>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</si>
  <si>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</si>
  <si>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</si>
  <si>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</si>
  <si>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</si>
  <si>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</si>
  <si>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</si>
  <si>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</si>
  <si>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</si>
  <si>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</si>
  <si>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</si>
  <si>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</si>
  <si>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</si>
  <si>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</si>
  <si>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</si>
  <si>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</si>
  <si>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</si>
  <si>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</si>
  <si>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</si>
  <si>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</si>
  <si>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</si>
  <si>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</si>
  <si>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</si>
  <si>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</si>
  <si>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</si>
  <si>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</si>
  <si>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</si>
  <si>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</si>
  <si>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</si>
  <si>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</si>
  <si>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</si>
  <si>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</si>
  <si>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</si>
  <si>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</si>
  <si>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</si>
  <si>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</si>
  <si>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</si>
  <si>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</si>
  <si>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</si>
  <si>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</si>
  <si>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</si>
  <si>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</si>
  <si>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</si>
  <si>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</si>
  <si>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</si>
  <si>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</si>
  <si>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</si>
  <si>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</si>
  <si>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</si>
  <si>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</si>
  <si>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</si>
  <si>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</si>
  <si>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</si>
  <si>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</si>
  <si>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</si>
  <si>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</si>
  <si>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</si>
  <si>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</si>
  <si>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</si>
  <si>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</si>
  <si>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</si>
  <si>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</si>
  <si>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</si>
  <si>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</si>
  <si>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</si>
  <si>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</si>
  <si>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</si>
  <si>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</si>
  <si>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</si>
  <si>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</si>
  <si>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</si>
  <si>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</si>
  <si>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</si>
  <si>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</si>
  <si>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</si>
  <si>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</si>
  <si>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</si>
  <si>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</si>
  <si>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</si>
  <si>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</si>
  <si>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</si>
  <si>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</si>
  <si>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</si>
  <si>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</si>
  <si>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</si>
  <si>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</si>
  <si>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</si>
  <si>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</si>
  <si>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</si>
  <si>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</si>
  <si>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</si>
  <si>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</si>
  <si>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</si>
  <si>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</si>
  <si>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</si>
  <si>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</si>
  <si>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</si>
  <si>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</si>
  <si>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</si>
  <si>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</si>
  <si>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</si>
  <si>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</si>
  <si>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</si>
  <si>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</si>
  <si>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</si>
  <si>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</si>
  <si>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</si>
  <si>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</si>
  <si>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</si>
  <si>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</si>
  <si>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</si>
  <si>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</si>
  <si>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</si>
  <si>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</si>
  <si>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</si>
  <si>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</si>
  <si>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</si>
  <si>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</si>
  <si>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</si>
  <si>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</si>
  <si>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</si>
  <si>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</si>
  <si>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</si>
  <si>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</si>
  <si>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</si>
  <si>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</si>
  <si>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</si>
  <si>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</si>
  <si>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</si>
  <si>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</si>
  <si>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</si>
  <si>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</si>
  <si>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</si>
  <si>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</si>
  <si>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</si>
  <si>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</si>
  <si>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</si>
  <si>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</si>
  <si>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</si>
  <si>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</si>
  <si>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</si>
  <si>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</si>
  <si>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</si>
  <si>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</si>
  <si>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</si>
  <si>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</si>
  <si>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</si>
  <si>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</si>
  <si>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</si>
  <si>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</si>
  <si>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</si>
  <si>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</si>
  <si>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</si>
  <si>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</si>
  <si>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</si>
  <si>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</si>
  <si>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</si>
  <si>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</si>
  <si>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</si>
  <si>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</si>
  <si>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</si>
  <si>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</si>
  <si>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</si>
  <si>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</si>
  <si>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</si>
  <si>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</si>
  <si>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</si>
  <si>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</si>
  <si>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</si>
  <si>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</si>
  <si>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</si>
  <si>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</si>
  <si>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</si>
  <si>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</si>
  <si>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</si>
  <si>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</si>
  <si>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</si>
  <si>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</si>
  <si>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</si>
  <si>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</si>
  <si>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</si>
  <si>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</si>
  <si>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</si>
  <si>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</si>
  <si>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</si>
  <si>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</si>
  <si>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</si>
  <si>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</si>
  <si>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</si>
  <si>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</si>
  <si>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</si>
  <si>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</si>
  <si>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</si>
  <si>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</si>
  <si>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</si>
  <si>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</si>
  <si>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</si>
  <si>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</si>
  <si>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</si>
  <si>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</si>
  <si>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</si>
  <si>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</si>
  <si>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</si>
  <si>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</si>
  <si>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</si>
  <si>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</si>
  <si>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</si>
  <si>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</si>
  <si>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</si>
  <si>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</si>
  <si>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</si>
  <si>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</si>
  <si>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</si>
  <si>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</si>
  <si>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</si>
  <si>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</si>
  <si>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</si>
  <si>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</si>
  <si>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</si>
  <si>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</si>
  <si>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</si>
  <si>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</si>
  <si>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</si>
  <si>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</si>
  <si>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</si>
  <si>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</si>
  <si>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</si>
  <si>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</si>
  <si>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</si>
  <si>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</si>
  <si>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</si>
  <si>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</si>
  <si>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</si>
  <si>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</si>
  <si>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</si>
  <si>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</si>
  <si>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</si>
  <si>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</si>
  <si>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</si>
  <si>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</si>
  <si>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</si>
  <si>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</si>
  <si>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</si>
  <si>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</si>
  <si>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</si>
  <si>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</si>
  <si>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</si>
  <si>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</si>
  <si>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</si>
  <si>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</si>
  <si>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</si>
  <si>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</si>
  <si>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</si>
  <si>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</si>
  <si>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</si>
  <si>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</si>
  <si>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</si>
  <si>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</si>
  <si>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</si>
  <si>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</si>
  <si>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</si>
  <si>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</si>
  <si>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</si>
  <si>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</si>
  <si>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</si>
  <si>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</si>
  <si>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</si>
  <si>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</si>
  <si>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</si>
  <si>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</si>
  <si>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</si>
  <si>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</si>
  <si>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</si>
  <si>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</si>
  <si>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</si>
  <si>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</si>
  <si>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</si>
  <si>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</si>
  <si>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</si>
  <si>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</si>
  <si>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</si>
  <si>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</si>
  <si>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</si>
  <si>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</si>
  <si>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</si>
  <si>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</si>
  <si>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</si>
  <si>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</si>
  <si>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</si>
  <si>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</si>
  <si>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</si>
  <si>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</si>
  <si>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</si>
  <si>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</si>
  <si>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</si>
  <si>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</si>
  <si>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</si>
  <si>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</si>
  <si>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</si>
  <si>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</si>
  <si>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</si>
  <si>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</si>
  <si>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</si>
  <si>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</si>
  <si>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</si>
  <si>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</si>
  <si>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</si>
  <si>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</si>
  <si>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</si>
  <si>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</si>
  <si>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</si>
  <si>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</si>
  <si>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</si>
  <si>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</si>
  <si>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</si>
  <si>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</si>
  <si>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</si>
  <si>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</si>
  <si>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</si>
  <si>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</si>
  <si>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</si>
  <si>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</si>
  <si>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</si>
  <si>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</si>
  <si>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</si>
  <si>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</si>
  <si>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</si>
  <si>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</si>
  <si>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</si>
  <si>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</si>
  <si>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</si>
  <si>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</si>
  <si>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</si>
  <si>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</si>
  <si>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</si>
  <si>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</si>
  <si>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</si>
  <si>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</si>
  <si>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</si>
  <si>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</si>
  <si>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</si>
  <si>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</si>
  <si>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</si>
  <si>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</si>
  <si>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</si>
  <si>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</si>
  <si>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</si>
  <si>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</si>
  <si>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</si>
  <si>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</si>
  <si>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</si>
  <si>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</si>
  <si>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</si>
  <si>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</si>
  <si>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</si>
  <si>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</si>
  <si>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</si>
  <si>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</si>
  <si>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</si>
  <si>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</si>
  <si>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</si>
  <si>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</si>
  <si>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</si>
  <si>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</si>
  <si>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</si>
  <si>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</si>
  <si>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</si>
  <si>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</si>
  <si>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</si>
  <si>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</si>
  <si>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</si>
  <si>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</si>
  <si>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</si>
  <si>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</si>
  <si>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</si>
  <si>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</si>
  <si>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</si>
  <si>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</si>
  <si>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</si>
  <si>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</si>
  <si>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</si>
  <si>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</si>
  <si>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</si>
  <si>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</si>
  <si>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</si>
  <si>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</si>
  <si>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</si>
  <si>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</si>
  <si>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</si>
  <si>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</si>
  <si>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</si>
  <si>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</si>
  <si>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</si>
  <si>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</si>
  <si>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</si>
  <si>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</si>
  <si>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</si>
  <si>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</si>
  <si>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</si>
  <si>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</si>
  <si>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</si>
  <si>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</si>
  <si>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</si>
  <si>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</si>
  <si>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</si>
  <si>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</si>
  <si>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</si>
  <si>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</si>
  <si>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</si>
  <si>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</si>
  <si>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</si>
  <si>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</si>
  <si>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</si>
  <si>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</si>
  <si>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</si>
  <si>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</si>
  <si>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</si>
  <si>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</si>
  <si>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</si>
  <si>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</si>
  <si>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</si>
  <si>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</si>
  <si>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</si>
  <si>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</si>
  <si>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</si>
  <si>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</si>
  <si>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</si>
  <si>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</si>
  <si>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</si>
  <si>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</si>
  <si>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</si>
  <si>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</si>
  <si>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</si>
  <si>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</si>
  <si>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</si>
  <si>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</si>
  <si>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</si>
  <si>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</si>
  <si>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</si>
  <si>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</si>
  <si>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</si>
  <si>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</si>
  <si>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</si>
  <si>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</si>
  <si>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</si>
  <si>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</si>
  <si>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</si>
  <si>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</si>
  <si>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</si>
  <si>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</si>
  <si>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</si>
  <si>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</si>
  <si>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</si>
  <si>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</si>
  <si>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</si>
  <si>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</si>
  <si>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</si>
  <si>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</si>
  <si>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</si>
  <si>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</si>
  <si>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</si>
  <si>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</si>
  <si>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</si>
  <si>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</si>
  <si>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</si>
  <si>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</si>
  <si>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</si>
  <si>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</si>
  <si>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</si>
  <si>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</si>
  <si>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</si>
  <si>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</si>
  <si>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</si>
  <si>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</si>
  <si>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</si>
  <si>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</si>
  <si>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</si>
  <si>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</si>
  <si>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</si>
  <si>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</si>
  <si>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</si>
  <si>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</si>
  <si>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</si>
  <si>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</si>
  <si>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</si>
  <si>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</si>
  <si>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</si>
  <si>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</si>
  <si>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</si>
  <si>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</si>
  <si>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</si>
  <si>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</si>
  <si>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</si>
  <si>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</si>
  <si>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</si>
  <si>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</si>
  <si>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</si>
  <si>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</si>
  <si>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</si>
  <si>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</si>
  <si>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</si>
  <si>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</si>
  <si>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</si>
  <si>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</si>
  <si>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</si>
  <si>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</si>
  <si>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</si>
  <si>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</si>
  <si>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</si>
  <si>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</si>
  <si>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</si>
  <si>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</si>
  <si>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</si>
  <si>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</si>
  <si>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</si>
  <si>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</si>
  <si>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</si>
  <si>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</si>
  <si>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</si>
  <si>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</si>
  <si>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</si>
  <si>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</si>
  <si>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</si>
  <si>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</si>
  <si>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</si>
  <si>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</si>
  <si>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</si>
  <si>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</si>
  <si>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</si>
  <si>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</si>
  <si>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</si>
  <si>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</si>
  <si>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</si>
  <si>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</si>
  <si>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</si>
  <si>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</si>
  <si>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</si>
  <si>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</si>
  <si>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</si>
  <si>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</si>
  <si>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</si>
  <si>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</si>
  <si>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</si>
  <si>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</si>
  <si>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</si>
  <si>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</si>
  <si>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</si>
  <si>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</si>
  <si>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</si>
  <si>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</si>
  <si>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</si>
  <si>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</si>
  <si>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</si>
  <si>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</si>
  <si>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</si>
  <si>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</si>
  <si>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</si>
  <si>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</si>
  <si>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</si>
  <si>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</si>
  <si>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</si>
  <si>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</si>
  <si>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</si>
  <si>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</si>
  <si>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</si>
  <si>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</si>
  <si>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</si>
  <si>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</si>
  <si>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</si>
  <si>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</si>
  <si>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</si>
  <si>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</si>
  <si>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</si>
  <si>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</si>
  <si>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</si>
  <si>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</si>
  <si>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</si>
  <si>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</si>
  <si>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</si>
  <si>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</si>
  <si>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</si>
  <si>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</si>
  <si>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</si>
  <si>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</si>
  <si>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</si>
  <si>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</si>
  <si>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</si>
  <si>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</si>
  <si>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</si>
  <si>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</si>
  <si>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</si>
  <si>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</si>
  <si>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</si>
  <si>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</si>
  <si>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</si>
  <si>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</si>
  <si>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</si>
  <si>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</si>
  <si>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</si>
  <si>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</si>
  <si>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</si>
  <si>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</si>
  <si>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</si>
  <si>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</si>
  <si>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</si>
  <si>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</si>
  <si>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</si>
  <si>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</si>
  <si>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</si>
  <si>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</si>
  <si>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</si>
  <si>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</si>
  <si>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</si>
  <si>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</si>
  <si>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</si>
  <si>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</si>
  <si>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</si>
  <si>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</si>
  <si>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</si>
  <si>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</si>
  <si>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</si>
  <si>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</si>
  <si>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</si>
  <si>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</si>
  <si>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</si>
  <si>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</si>
  <si>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</si>
  <si>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</si>
  <si>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</si>
  <si>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</si>
  <si>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</si>
  <si>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</si>
  <si>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</si>
  <si>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</si>
  <si>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</si>
  <si>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</si>
  <si>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</si>
  <si>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</si>
  <si>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</si>
  <si>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</si>
  <si>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</si>
  <si>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</si>
  <si>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</si>
  <si>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</si>
  <si>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</si>
  <si>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</si>
  <si>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</si>
  <si>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</si>
  <si>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</si>
  <si>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</si>
  <si>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</si>
  <si>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</si>
  <si>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</si>
  <si>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</si>
  <si>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</si>
  <si>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</si>
  <si>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</si>
  <si>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</si>
  <si>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</si>
  <si>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</si>
  <si>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</si>
  <si>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</si>
  <si>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</si>
  <si>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</si>
  <si>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</si>
  <si>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</si>
  <si>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</si>
  <si>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</si>
  <si>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</si>
  <si>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</si>
  <si>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</si>
  <si>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</si>
  <si>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</si>
  <si>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</si>
  <si>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</si>
  <si>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</si>
  <si>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</si>
  <si>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</si>
  <si>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</si>
  <si>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</si>
  <si>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</si>
  <si>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</si>
  <si>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</si>
  <si>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</si>
  <si>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</si>
  <si>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</si>
  <si>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</si>
  <si>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</si>
  <si>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</si>
  <si>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</si>
  <si>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</si>
  <si>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</si>
  <si>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</si>
  <si>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</si>
  <si>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</si>
  <si>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</si>
  <si>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</si>
  <si>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</si>
  <si>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</si>
  <si>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</si>
  <si>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</si>
  <si>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</si>
  <si>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</si>
  <si>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</si>
  <si>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</si>
  <si>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</si>
  <si>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</si>
  <si>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</si>
  <si>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</si>
  <si>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</si>
  <si>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</si>
  <si>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</si>
  <si>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</si>
  <si>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</si>
  <si>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</si>
  <si>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</si>
  <si>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</si>
  <si>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</si>
  <si>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</si>
  <si>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</si>
  <si>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</si>
  <si>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</si>
  <si>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</si>
  <si>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</si>
  <si>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</si>
  <si>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</si>
  <si>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</si>
  <si>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</si>
  <si>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</si>
  <si>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</si>
  <si>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</si>
  <si>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</si>
  <si>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</si>
  <si>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</si>
  <si>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</si>
  <si>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</si>
  <si>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</si>
  <si>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</si>
  <si>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</si>
  <si>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</si>
  <si>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</si>
  <si>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</si>
  <si>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</si>
  <si>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</si>
  <si>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</si>
  <si>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</si>
  <si>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</si>
  <si>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</si>
  <si>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</si>
  <si>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</si>
  <si>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</si>
  <si>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</si>
  <si>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</si>
  <si>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</si>
  <si>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</si>
  <si>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</si>
  <si>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</si>
  <si>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</si>
  <si>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</si>
  <si>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</si>
  <si>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</si>
  <si>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</si>
  <si>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</si>
  <si>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</si>
  <si>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</si>
  <si>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</si>
  <si>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</si>
  <si>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</si>
  <si>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</si>
  <si>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</si>
  <si>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</si>
  <si>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</si>
  <si>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</si>
  <si>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</si>
  <si>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</si>
  <si>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</si>
  <si>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</si>
  <si>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</si>
  <si>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</si>
  <si>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</si>
  <si>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</si>
  <si>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</si>
  <si>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</si>
  <si>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</si>
  <si>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</si>
  <si>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</si>
  <si>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</si>
  <si>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</si>
  <si>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</si>
  <si>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</si>
  <si>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</si>
  <si>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</si>
  <si>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</si>
  <si>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</si>
  <si>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</si>
  <si>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</si>
  <si>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</si>
  <si>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</si>
  <si>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</si>
  <si>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</si>
  <si>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</si>
  <si>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</si>
  <si>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</si>
  <si>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</si>
  <si>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</si>
  <si>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</si>
  <si>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</si>
  <si>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</si>
  <si>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</si>
  <si>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</si>
  <si>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</si>
  <si>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</si>
  <si>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</si>
  <si>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</si>
  <si>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</si>
  <si>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</si>
  <si>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</si>
  <si>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</si>
  <si>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</si>
  <si>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</si>
  <si>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</si>
  <si>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</si>
  <si>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</si>
  <si>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</si>
  <si>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</si>
  <si>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</si>
  <si>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</si>
  <si>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</si>
  <si>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</si>
  <si>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</si>
  <si>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</si>
  <si>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</si>
  <si>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</si>
  <si>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</si>
  <si>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</si>
  <si>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</si>
  <si>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</si>
  <si>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</si>
  <si>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</si>
  <si>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</si>
  <si>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</si>
  <si>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</si>
  <si>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</si>
  <si>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</si>
  <si>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</si>
  <si>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</si>
  <si>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</si>
  <si>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</si>
  <si>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</si>
  <si>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</si>
  <si>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</si>
  <si>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</si>
  <si>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</si>
  <si>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</si>
  <si>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</si>
  <si>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</si>
  <si>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</si>
  <si>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</si>
  <si>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</si>
  <si>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</si>
  <si>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</si>
  <si>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</si>
  <si>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</si>
  <si>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</si>
  <si>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</si>
  <si>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</si>
  <si>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</si>
  <si>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</si>
  <si>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</si>
  <si>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</si>
  <si>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</si>
  <si>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</si>
  <si>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</si>
  <si>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</si>
  <si>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</si>
  <si>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</si>
  <si>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</si>
  <si>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</si>
  <si>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</si>
  <si>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</si>
  <si>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</si>
  <si>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</si>
  <si>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</si>
  <si>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</si>
  <si>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</si>
  <si>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</si>
  <si>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</si>
  <si>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</si>
  <si>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</si>
  <si>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</si>
  <si>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</si>
  <si>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</si>
  <si>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</si>
  <si>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</si>
  <si>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</si>
  <si>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</si>
  <si>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</si>
  <si>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</si>
  <si>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</si>
  <si>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</si>
  <si>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</si>
  <si>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</si>
  <si>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</si>
  <si>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</si>
  <si>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</si>
  <si>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</si>
  <si>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</si>
  <si>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</si>
  <si>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</si>
  <si>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</si>
  <si>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</si>
  <si>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</si>
  <si>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</si>
  <si>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</si>
  <si>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</si>
  <si>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</si>
  <si>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</si>
  <si>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</si>
  <si>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</si>
  <si>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</si>
  <si>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</si>
  <si>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</si>
  <si>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</si>
  <si>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</si>
  <si>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</si>
  <si>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</si>
  <si>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</si>
  <si>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</si>
  <si>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</si>
  <si>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</si>
  <si>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</si>
  <si>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</si>
  <si>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</si>
  <si>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</si>
  <si>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</si>
  <si>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</si>
  <si>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</si>
  <si>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</si>
  <si>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</si>
  <si>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</si>
  <si>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</si>
  <si>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</si>
  <si>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</si>
  <si>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</si>
  <si>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</si>
  <si>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</si>
  <si>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</si>
  <si>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</si>
  <si>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</si>
  <si>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</si>
  <si>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</si>
  <si>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</si>
  <si>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</si>
  <si>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</si>
  <si>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</si>
  <si>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</si>
  <si>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</si>
  <si>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</si>
  <si>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</si>
  <si>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</si>
  <si>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</si>
  <si>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</si>
  <si>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</si>
  <si>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</si>
  <si>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</si>
  <si>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</si>
  <si>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</si>
  <si>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</si>
  <si>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</si>
  <si>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</si>
  <si>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</si>
  <si>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</si>
  <si>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</si>
  <si>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</si>
  <si>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</si>
  <si>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</si>
  <si>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</si>
  <si>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</si>
  <si>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</si>
  <si>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</si>
  <si>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</si>
  <si>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</si>
  <si>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</si>
  <si>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</si>
  <si>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</si>
  <si>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</si>
  <si>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</si>
  <si>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</si>
  <si>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</si>
  <si>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</si>
  <si>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</si>
  <si>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</si>
  <si>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</si>
  <si>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</si>
  <si>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</si>
  <si>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</si>
  <si>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</si>
  <si>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</si>
  <si>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</si>
  <si>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</si>
  <si>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</si>
  <si>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</si>
  <si>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</si>
  <si>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</si>
  <si>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</si>
  <si>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</si>
  <si>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</si>
  <si>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</si>
  <si>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</si>
  <si>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</si>
  <si>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</si>
  <si>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</si>
  <si>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</si>
  <si>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</si>
  <si>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</si>
  <si>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</si>
  <si>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</si>
  <si>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</si>
  <si>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</si>
  <si>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</si>
  <si>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</si>
  <si>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</si>
  <si>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</si>
  <si>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</si>
  <si>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</si>
  <si>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</si>
  <si>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</si>
  <si>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</si>
  <si>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</si>
  <si>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</si>
  <si>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</si>
  <si>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</si>
  <si>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</si>
  <si>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</si>
  <si>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</si>
  <si>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</si>
  <si>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</si>
  <si>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</si>
  <si>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</si>
  <si>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</si>
  <si>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</si>
  <si>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</si>
  <si>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</si>
  <si>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</si>
  <si>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</si>
  <si>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</si>
  <si>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</si>
  <si>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</si>
  <si>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</si>
  <si>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</si>
  <si>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</si>
  <si>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</si>
  <si>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</si>
  <si>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</si>
  <si>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</si>
  <si>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</si>
  <si>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</si>
  <si>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</si>
  <si>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</si>
  <si>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</si>
  <si>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</si>
  <si>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</si>
  <si>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</si>
  <si>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</si>
  <si>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</si>
  <si>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</si>
  <si>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</si>
  <si>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</si>
  <si>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</si>
  <si>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</si>
  <si>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</si>
  <si>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</si>
  <si>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</si>
  <si>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</si>
  <si>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</si>
  <si>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</si>
  <si>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</si>
  <si>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</si>
  <si>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</si>
  <si>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</si>
  <si>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</si>
  <si>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</si>
  <si>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</si>
  <si>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</si>
  <si>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</si>
  <si>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</si>
  <si>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</si>
  <si>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</si>
  <si>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</si>
  <si>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</si>
  <si>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</si>
  <si>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</si>
  <si>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</si>
  <si>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</si>
  <si>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</si>
  <si>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</si>
  <si>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</si>
  <si>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</si>
  <si>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</si>
  <si>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</si>
  <si>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</si>
  <si>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</si>
  <si>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</si>
  <si>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</si>
  <si>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</si>
  <si>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</si>
  <si>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</si>
  <si>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</si>
  <si>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</si>
  <si>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</si>
  <si>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</si>
  <si>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</si>
  <si>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</si>
  <si>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</si>
  <si>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</si>
  <si>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</si>
  <si>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</si>
  <si>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</si>
  <si>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</si>
  <si>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</si>
  <si>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</si>
  <si>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</si>
  <si>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</si>
  <si>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</si>
  <si>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</si>
  <si>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</si>
  <si>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</si>
  <si>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</si>
  <si>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</si>
  <si>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</si>
  <si>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</si>
  <si>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</si>
  <si>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</si>
  <si>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</si>
  <si>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</si>
  <si>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</si>
  <si>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</si>
  <si>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</si>
  <si>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</si>
  <si>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</si>
  <si>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</si>
  <si>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</si>
  <si>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</si>
  <si>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</si>
  <si>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</si>
  <si>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</si>
  <si>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</si>
  <si>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</si>
  <si>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</si>
  <si>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</si>
  <si>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</si>
  <si>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</si>
  <si>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</si>
  <si>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</si>
  <si>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</si>
  <si>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</si>
  <si>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</si>
  <si>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</si>
  <si>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</si>
  <si>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</si>
  <si>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</si>
  <si>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</si>
  <si>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</si>
  <si>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</si>
  <si>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</si>
  <si>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</si>
  <si>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</si>
  <si>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</si>
  <si>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</si>
  <si>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</si>
  <si>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</si>
  <si>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</si>
  <si>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</si>
  <si>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</si>
  <si>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</si>
  <si>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</si>
  <si>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</si>
  <si>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</si>
  <si>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</si>
  <si>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</si>
  <si>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</si>
  <si>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</si>
  <si>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</si>
  <si>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</si>
  <si>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</si>
  <si>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</si>
  <si>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</si>
  <si>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</si>
  <si>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</si>
  <si>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</si>
  <si>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</si>
  <si>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</si>
  <si>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</si>
  <si>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</si>
  <si>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</si>
  <si>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</si>
  <si>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</si>
  <si>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</si>
  <si>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</si>
  <si>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</si>
  <si>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</si>
  <si>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</si>
  <si>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</si>
  <si>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</si>
  <si>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</si>
  <si>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</si>
  <si>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</si>
  <si>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</si>
  <si>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</si>
  <si>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</si>
  <si>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</si>
  <si>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</si>
  <si>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</si>
  <si>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</si>
  <si>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</si>
  <si>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</si>
  <si>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</si>
  <si>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</si>
  <si>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</si>
  <si>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</si>
  <si>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</si>
  <si>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</si>
  <si>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</si>
  <si>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</si>
  <si>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</si>
  <si>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</si>
  <si>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</si>
  <si>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</si>
  <si>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</si>
  <si>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</si>
  <si>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</si>
  <si>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</si>
  <si>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</si>
  <si>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</si>
  <si>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</si>
  <si>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</si>
  <si>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</si>
  <si>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</si>
  <si>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</si>
  <si>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</si>
  <si>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</si>
  <si>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</si>
  <si>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</si>
  <si>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</si>
  <si>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</si>
  <si>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</si>
  <si>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</si>
  <si>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</si>
  <si>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</si>
  <si>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</si>
  <si>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</si>
  <si>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</si>
  <si>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</si>
  <si>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</si>
  <si>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</si>
  <si>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</si>
  <si>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</si>
  <si>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</si>
  <si>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</si>
  <si>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</si>
  <si>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</si>
  <si>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</si>
  <si>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</si>
  <si>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</si>
  <si>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</si>
  <si>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</si>
  <si>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</si>
  <si>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</si>
  <si>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</si>
  <si>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</si>
  <si>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</si>
  <si>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</si>
  <si>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</si>
  <si>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</si>
  <si>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</si>
  <si>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</si>
  <si>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</si>
  <si>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</si>
  <si>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</si>
  <si>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</si>
  <si>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</si>
  <si>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</si>
  <si>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</si>
  <si>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</si>
  <si>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</si>
  <si>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</si>
  <si>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</si>
  <si>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</si>
  <si>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</si>
  <si>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</si>
  <si>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</si>
  <si>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</si>
  <si>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</si>
  <si>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</si>
  <si>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</si>
  <si>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</si>
  <si>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</si>
  <si>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</si>
  <si>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</si>
  <si>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</si>
  <si>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</si>
  <si>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</si>
  <si>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</si>
  <si>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</si>
  <si>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</si>
  <si>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</si>
  <si>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</si>
  <si>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</si>
  <si>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</si>
  <si>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</si>
  <si>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</si>
  <si>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</si>
  <si>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</si>
  <si>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</si>
  <si>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</si>
  <si>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</si>
  <si>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</si>
  <si>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</si>
  <si>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</si>
  <si>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</si>
  <si>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</si>
  <si>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</si>
  <si>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</si>
  <si>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</si>
  <si>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</si>
  <si>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</si>
  <si>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</si>
  <si>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</si>
  <si>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</si>
  <si>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</si>
  <si>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</si>
  <si>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</si>
  <si>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</si>
  <si>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</si>
  <si>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</si>
  <si>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</si>
  <si>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</si>
  <si>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</si>
  <si>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</si>
  <si>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</si>
  <si>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</si>
  <si>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</si>
  <si>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</si>
  <si>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</si>
  <si>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</si>
  <si>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</si>
  <si>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</si>
  <si>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</si>
  <si>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</si>
  <si>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</si>
  <si>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</si>
  <si>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</si>
  <si>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</si>
  <si>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</si>
  <si>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</si>
  <si>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</si>
  <si>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</si>
  <si>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</si>
  <si>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</si>
  <si>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</si>
  <si>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</si>
  <si>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</si>
  <si>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</si>
  <si>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</si>
  <si>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</si>
  <si>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</si>
  <si>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</si>
  <si>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</si>
  <si>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</si>
  <si>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</si>
  <si>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</si>
  <si>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</si>
  <si>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</si>
  <si>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</si>
  <si>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</si>
  <si>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</si>
  <si>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</si>
  <si>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</si>
  <si>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</si>
  <si>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</si>
  <si>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</si>
  <si>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</si>
  <si>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</si>
  <si>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</si>
  <si>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</si>
  <si>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</si>
  <si>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</si>
  <si>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</si>
  <si>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</si>
  <si>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</si>
  <si>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</si>
  <si>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</si>
  <si>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</si>
  <si>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</si>
  <si>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</si>
  <si>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</si>
  <si>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</si>
  <si>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</si>
  <si>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</si>
  <si>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</si>
  <si>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</si>
  <si>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</si>
  <si>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</si>
  <si>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</si>
  <si>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</si>
  <si>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</si>
  <si>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</si>
  <si>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</si>
  <si>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</si>
  <si>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</si>
  <si>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</si>
  <si>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</si>
  <si>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</si>
  <si>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</si>
  <si>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</si>
  <si>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</si>
  <si>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</si>
  <si>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</si>
  <si>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</si>
  <si>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</si>
  <si>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</si>
  <si>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</si>
  <si>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</si>
  <si>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</si>
  <si>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</si>
  <si>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</si>
  <si>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</si>
  <si>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</si>
  <si>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</si>
  <si>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</si>
  <si>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</si>
  <si>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</si>
  <si>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</si>
  <si>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</si>
  <si>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</si>
  <si>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</si>
  <si>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</si>
  <si>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</si>
  <si>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</si>
  <si>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</si>
  <si>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</si>
  <si>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</si>
  <si>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</si>
  <si>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</si>
  <si>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</si>
  <si>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</si>
  <si>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</si>
  <si>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</si>
  <si>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</si>
  <si>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</si>
  <si>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</si>
  <si>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</si>
  <si>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</si>
  <si>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</si>
  <si>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</si>
  <si>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</si>
  <si>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</si>
  <si>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</si>
  <si>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</si>
  <si>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</si>
  <si>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</si>
  <si>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</si>
  <si>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</si>
  <si>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</si>
  <si>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</si>
  <si>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</si>
  <si>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</si>
  <si>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</si>
  <si>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</si>
  <si>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</si>
  <si>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</si>
  <si>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</si>
  <si>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</si>
  <si>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</si>
  <si>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</si>
  <si>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</si>
  <si>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</si>
  <si>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</si>
  <si>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</si>
  <si>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</si>
  <si>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</si>
  <si>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</si>
  <si>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</si>
  <si>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</si>
  <si>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</si>
  <si>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</si>
  <si>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</si>
  <si>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</si>
  <si>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</si>
  <si>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</si>
  <si>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</si>
  <si>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</si>
  <si>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</si>
  <si>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</si>
  <si>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</si>
  <si>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</si>
  <si>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</si>
  <si>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</si>
  <si>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</si>
  <si>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</si>
  <si>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</si>
  <si>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</si>
  <si>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</si>
  <si>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</si>
  <si>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</si>
  <si>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</si>
  <si>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</si>
  <si>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</si>
  <si>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</si>
  <si>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</si>
  <si>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</si>
  <si>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</si>
  <si>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</si>
  <si>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</si>
  <si>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</si>
  <si>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</si>
  <si>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</si>
  <si>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</si>
  <si>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</si>
  <si>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</si>
  <si>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</si>
  <si>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</si>
  <si>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</si>
  <si>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</si>
  <si>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</si>
  <si>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</si>
  <si>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</si>
  <si>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</si>
  <si>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</si>
  <si>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</si>
  <si>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</si>
  <si>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</si>
  <si>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</si>
  <si>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</si>
  <si>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</si>
  <si>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</si>
  <si>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</si>
  <si>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</si>
  <si>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</si>
  <si>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</si>
  <si>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</si>
  <si>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</si>
  <si>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</si>
  <si>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</si>
  <si>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</si>
  <si>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</si>
  <si>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</si>
  <si>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</si>
  <si>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</si>
  <si>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</si>
  <si>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</si>
  <si>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</si>
  <si>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</si>
  <si>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</si>
  <si>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</si>
  <si>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</si>
  <si>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</si>
  <si>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</si>
  <si>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</si>
  <si>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</si>
  <si>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</si>
  <si>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</si>
  <si>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</si>
  <si>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</si>
  <si>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</si>
  <si>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</si>
  <si>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</si>
  <si>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</si>
  <si>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</si>
  <si>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</si>
  <si>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</si>
  <si>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</si>
  <si>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</si>
  <si>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</si>
  <si>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</si>
  <si>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</si>
  <si>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</si>
  <si>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</si>
  <si>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</si>
  <si>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</si>
  <si>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</si>
  <si>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</si>
  <si>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</si>
  <si>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</si>
  <si>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</si>
  <si>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</si>
  <si>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</si>
  <si>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</si>
  <si>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</si>
  <si>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</si>
  <si>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</si>
  <si>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</si>
  <si>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</si>
  <si>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</si>
  <si>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</si>
  <si>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</si>
  <si>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</si>
  <si>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</si>
  <si>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</si>
  <si>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</si>
  <si>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</si>
  <si>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</si>
  <si>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</si>
  <si>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</si>
  <si>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</si>
  <si>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</si>
  <si>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</si>
  <si>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</si>
  <si>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</si>
  <si>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</si>
  <si>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</si>
  <si>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</si>
  <si>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</si>
  <si>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</si>
  <si>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</si>
  <si>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</si>
  <si>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</si>
  <si>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</si>
  <si>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</si>
  <si>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</si>
  <si>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</si>
  <si>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</si>
  <si>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</si>
  <si>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</si>
  <si>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</si>
  <si>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</si>
  <si>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</si>
  <si>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</si>
  <si>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</si>
  <si>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</si>
  <si>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</si>
  <si>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</si>
  <si>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</si>
  <si>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</si>
  <si>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</si>
  <si>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</si>
  <si>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</si>
  <si>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</si>
  <si>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</si>
  <si>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</si>
  <si>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</si>
  <si>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</si>
  <si>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</si>
  <si>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</si>
  <si>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</si>
  <si>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</si>
  <si>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</si>
  <si>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</si>
  <si>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</si>
  <si>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</si>
  <si>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</si>
  <si>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</si>
  <si>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</si>
  <si>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</si>
  <si>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</si>
  <si>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</si>
  <si>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</si>
  <si>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</si>
  <si>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</si>
  <si>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</si>
  <si>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</si>
  <si>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</si>
  <si>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</si>
  <si>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</si>
  <si>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</si>
  <si>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</si>
  <si>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</si>
  <si>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</si>
  <si>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</si>
  <si>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</si>
  <si>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</si>
  <si>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</si>
  <si>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</si>
  <si>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</si>
  <si>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</si>
  <si>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</si>
  <si>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</si>
  <si>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</si>
  <si>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</si>
  <si>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</si>
  <si>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</si>
  <si>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</si>
  <si>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</si>
  <si>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</si>
  <si>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</si>
  <si>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</si>
  <si>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</si>
  <si>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</si>
  <si>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</si>
  <si>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</si>
  <si>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</si>
  <si>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</si>
  <si>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</si>
  <si>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</si>
  <si>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</si>
  <si>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</si>
  <si>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</si>
  <si>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</si>
  <si>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</si>
  <si>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</si>
  <si>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</si>
  <si>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</si>
  <si>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</si>
  <si>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</si>
  <si>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</si>
  <si>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</si>
  <si>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</si>
  <si>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</si>
  <si>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</si>
  <si>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</si>
  <si>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</si>
  <si>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</si>
  <si>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</si>
  <si>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</si>
  <si>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</si>
  <si>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</si>
  <si>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</si>
  <si>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</si>
  <si>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</si>
  <si>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</si>
  <si>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</si>
  <si>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</si>
  <si>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</si>
  <si>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</si>
  <si>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</si>
  <si>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</si>
  <si>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</si>
  <si>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</si>
  <si>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</si>
  <si>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</si>
  <si>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</si>
  <si>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</si>
  <si>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</si>
  <si>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</si>
  <si>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</si>
  <si>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</si>
  <si>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</si>
  <si>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</si>
  <si>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</si>
  <si>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</si>
  <si>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</si>
  <si>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</si>
  <si>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</si>
  <si>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</si>
  <si>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</si>
  <si>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</si>
  <si>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</si>
  <si>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</si>
  <si>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</si>
  <si>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</si>
  <si>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</si>
  <si>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</si>
  <si>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</si>
  <si>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</si>
  <si>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</si>
  <si>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</si>
  <si>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</si>
  <si>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</si>
  <si>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</si>
  <si>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</si>
  <si>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</si>
  <si>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</si>
  <si>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</si>
  <si>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</si>
  <si>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</si>
  <si>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</si>
  <si>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</si>
  <si>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</si>
  <si>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</si>
  <si>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</si>
  <si>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</si>
  <si>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</si>
  <si>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</si>
  <si>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</si>
  <si>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</si>
  <si>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</si>
  <si>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</si>
  <si>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</si>
  <si>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</si>
  <si>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</si>
  <si>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</si>
  <si>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</si>
  <si>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</si>
  <si>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</si>
  <si>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</si>
  <si>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</si>
  <si>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</si>
  <si>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</si>
  <si>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</si>
  <si>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</si>
  <si>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</si>
  <si>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</si>
  <si>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</si>
  <si>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</si>
  <si>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</si>
  <si>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</si>
  <si>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</si>
  <si>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</si>
  <si>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</si>
  <si>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</si>
  <si>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</si>
  <si>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</si>
  <si>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</si>
  <si>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</si>
  <si>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</si>
  <si>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</si>
  <si>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</si>
  <si>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</si>
  <si>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</si>
  <si>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</si>
  <si>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</si>
  <si>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</si>
  <si>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</si>
  <si>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</si>
  <si>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</si>
  <si>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</si>
  <si>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</si>
  <si>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</si>
  <si>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</si>
  <si>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</si>
  <si>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</si>
  <si>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</si>
  <si>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</si>
  <si>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</si>
  <si>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</si>
  <si>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</si>
  <si>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</si>
  <si>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</si>
  <si>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</si>
  <si>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</si>
  <si>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</si>
  <si>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</si>
  <si>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</si>
  <si>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</si>
  <si>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</si>
  <si>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</si>
  <si>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</si>
  <si>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</si>
  <si>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</si>
  <si>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</si>
  <si>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</si>
  <si>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</si>
  <si>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</si>
  <si>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</si>
  <si>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</si>
  <si>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</si>
  <si>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</si>
  <si>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</si>
  <si>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</si>
  <si>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</si>
  <si>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</si>
  <si>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</si>
  <si>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</si>
  <si>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</si>
  <si>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</si>
  <si>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</si>
  <si>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</si>
  <si>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</si>
  <si>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</si>
  <si>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</si>
  <si>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</si>
  <si>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</si>
  <si>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</si>
  <si>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</si>
  <si>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</si>
  <si>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</si>
  <si>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</si>
  <si>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</si>
  <si>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</si>
  <si>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</si>
  <si>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</si>
  <si>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</si>
  <si>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</si>
  <si>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</si>
  <si>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</si>
  <si>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</si>
  <si>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</si>
  <si>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</si>
  <si>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</si>
  <si>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</si>
  <si>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</si>
  <si>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</si>
  <si>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</si>
  <si>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</si>
  <si>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</si>
  <si>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</si>
  <si>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</si>
  <si>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</si>
  <si>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</si>
  <si>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</si>
  <si>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</si>
  <si>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</si>
  <si>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</si>
  <si>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</si>
  <si>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</si>
  <si>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</si>
  <si>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</si>
  <si>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</si>
  <si>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</si>
  <si>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</si>
  <si>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</si>
  <si>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</si>
  <si>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</si>
  <si>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</si>
  <si>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</si>
  <si>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</si>
  <si>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</si>
  <si>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</si>
  <si>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</si>
  <si>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</si>
  <si>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</si>
  <si>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</si>
  <si>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</si>
  <si>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</si>
  <si>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</si>
  <si>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</si>
  <si>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</si>
  <si>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</si>
  <si>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</si>
  <si>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</si>
  <si>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</si>
  <si>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</si>
  <si>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</si>
  <si>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</si>
  <si>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</si>
  <si>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</si>
  <si>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</si>
  <si>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</si>
  <si>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</si>
  <si>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</si>
  <si>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</si>
  <si>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</si>
  <si>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</si>
  <si>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</si>
  <si>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</si>
  <si>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</si>
  <si>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</si>
  <si>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</si>
  <si>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</si>
  <si>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</si>
  <si>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</si>
  <si>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</si>
  <si>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</si>
  <si>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</si>
  <si>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</si>
  <si>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</si>
  <si>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</si>
  <si>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</si>
  <si>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</si>
  <si>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</si>
  <si>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</si>
  <si>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</si>
  <si>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</si>
  <si>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</si>
  <si>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</si>
  <si>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</si>
  <si>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</si>
  <si>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</si>
  <si>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</si>
  <si>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</si>
  <si>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</si>
  <si>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</si>
  <si>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</si>
  <si>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</si>
  <si>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</si>
  <si>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</si>
  <si>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</si>
  <si>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</si>
  <si>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</si>
  <si>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</si>
  <si>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</si>
  <si>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</si>
  <si>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</si>
  <si>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</si>
  <si>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</si>
  <si>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</si>
  <si>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</si>
  <si>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</si>
  <si>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</si>
  <si>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</si>
  <si>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</si>
  <si>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</si>
  <si>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</si>
  <si>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</si>
  <si>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</si>
  <si>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</si>
  <si>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</si>
  <si>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</si>
  <si>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</si>
  <si>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</si>
  <si>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</si>
  <si>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</si>
  <si>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</si>
  <si>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</si>
  <si>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</si>
  <si>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</si>
  <si>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</si>
  <si>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</si>
  <si>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</si>
  <si>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</si>
  <si>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</si>
  <si>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</si>
  <si>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</si>
  <si>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</si>
  <si>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</si>
  <si>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</si>
  <si>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</si>
  <si>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</si>
  <si>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</si>
  <si>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</si>
  <si>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</si>
  <si>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</si>
  <si>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</si>
  <si>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</si>
  <si>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</si>
  <si>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</si>
  <si>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</si>
  <si>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</si>
  <si>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</si>
  <si>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</si>
  <si>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</si>
  <si>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</si>
  <si>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</si>
  <si>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</si>
  <si>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</si>
  <si>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</si>
  <si>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</si>
  <si>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</si>
  <si>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</si>
  <si>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</si>
  <si>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</si>
  <si>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</si>
  <si>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</si>
  <si>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</si>
  <si>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</si>
  <si>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</si>
  <si>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</si>
  <si>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</si>
  <si>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</si>
  <si>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</si>
  <si>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</si>
  <si>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</si>
  <si>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</si>
  <si>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</si>
  <si>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</si>
  <si>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</si>
  <si>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</si>
  <si>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</si>
  <si>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</si>
  <si>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</si>
  <si>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</si>
  <si>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</si>
  <si>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</si>
  <si>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</si>
  <si>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</si>
  <si>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</si>
  <si>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</si>
  <si>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</si>
  <si>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</si>
  <si>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</si>
  <si>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</si>
  <si>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</si>
  <si>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</si>
  <si>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</si>
  <si>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</si>
  <si>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</si>
  <si>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</si>
  <si>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</si>
  <si>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</si>
  <si>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</si>
  <si>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</si>
  <si>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</si>
  <si>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</si>
  <si>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</si>
  <si>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</si>
  <si>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</si>
  <si>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</si>
  <si>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</si>
  <si>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</si>
  <si>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</si>
  <si>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</si>
  <si>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</si>
  <si>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</si>
  <si>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</si>
  <si>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</si>
  <si>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</si>
  <si>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</si>
  <si>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</si>
  <si>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</si>
  <si>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</si>
  <si>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</si>
  <si>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</si>
  <si>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</si>
  <si>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</si>
  <si>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</si>
  <si>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</si>
  <si>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</si>
  <si>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</si>
  <si>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</si>
  <si>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</si>
  <si>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</si>
  <si>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</si>
  <si>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</si>
  <si>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</si>
  <si>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</si>
  <si>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</si>
  <si>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</si>
  <si>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</si>
  <si>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</si>
  <si>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</si>
  <si>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</si>
  <si>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</si>
  <si>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</si>
  <si>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</si>
  <si>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</si>
  <si>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</si>
  <si>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</si>
  <si>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</si>
  <si>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</si>
  <si>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</si>
  <si>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</si>
  <si>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</si>
  <si>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</si>
  <si>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</si>
  <si>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</si>
  <si>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</si>
  <si>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</si>
  <si>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</si>
  <si>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</si>
  <si>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</si>
  <si>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</si>
  <si>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</si>
  <si>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</si>
  <si>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</si>
  <si>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</si>
  <si>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</si>
  <si>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</si>
  <si>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</si>
  <si>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</si>
  <si>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</si>
  <si>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</si>
  <si>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</si>
  <si>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</si>
  <si>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</si>
  <si>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</si>
  <si>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</si>
  <si>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</si>
  <si>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</si>
  <si>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</si>
  <si>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</si>
  <si>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</si>
  <si>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</si>
  <si>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</si>
  <si>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</si>
  <si>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</si>
  <si>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</si>
  <si>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</si>
  <si>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</si>
  <si>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</si>
  <si>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</si>
  <si>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</si>
  <si>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</si>
  <si>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</si>
  <si>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</si>
  <si>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</si>
  <si>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</si>
  <si>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</si>
  <si>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</si>
  <si>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</si>
  <si>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</si>
  <si>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</si>
  <si>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</si>
  <si>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</si>
  <si>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</si>
  <si>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</si>
  <si>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</si>
  <si>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</si>
  <si>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</si>
  <si>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</si>
  <si>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</si>
  <si>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</si>
  <si>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</si>
  <si>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</si>
  <si>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</si>
  <si>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</si>
  <si>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</si>
  <si>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</si>
  <si>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</si>
  <si>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</si>
  <si>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</si>
  <si>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</si>
  <si>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</si>
  <si>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</si>
  <si>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</si>
  <si>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</si>
  <si>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</si>
  <si>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</si>
  <si>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</si>
  <si>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</si>
  <si>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</si>
  <si>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</si>
  <si>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</si>
  <si>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</si>
  <si>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</si>
  <si>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</si>
  <si>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</si>
  <si>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</si>
  <si>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</si>
  <si>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</si>
  <si>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</si>
  <si>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</si>
  <si>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</si>
  <si>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</si>
  <si>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</si>
  <si>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</si>
  <si>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</si>
  <si>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</si>
  <si>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</si>
  <si>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</si>
  <si>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</si>
  <si>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</si>
  <si>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</si>
  <si>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</si>
  <si>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</si>
  <si>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</si>
  <si>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</si>
  <si>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</si>
  <si>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</si>
  <si>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</si>
  <si>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</si>
  <si>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</si>
  <si>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</si>
  <si>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</si>
  <si>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</si>
  <si>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</si>
  <si>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</si>
  <si>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</si>
  <si>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</si>
  <si>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</si>
  <si>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</si>
  <si>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</si>
  <si>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</si>
  <si>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</si>
  <si>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</si>
  <si>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</si>
  <si>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</si>
  <si>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</si>
  <si>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</si>
  <si>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</si>
  <si>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</si>
  <si>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</si>
  <si>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</si>
  <si>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</si>
  <si>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</si>
  <si>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</si>
  <si>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</si>
  <si>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</si>
  <si>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</si>
  <si>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</si>
  <si>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</si>
  <si>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</si>
  <si>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</si>
  <si>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</si>
  <si>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</si>
  <si>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</si>
  <si>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</si>
  <si>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</si>
  <si>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</si>
  <si>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</si>
  <si>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</si>
  <si>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</si>
  <si>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</si>
  <si>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</si>
  <si>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</si>
  <si>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</si>
  <si>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</si>
  <si>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</si>
  <si>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</si>
  <si>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</si>
  <si>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</si>
  <si>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</si>
  <si>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</si>
  <si>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</si>
  <si>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</si>
  <si>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</si>
  <si>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</si>
  <si>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</si>
  <si>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</si>
  <si>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</si>
  <si>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</si>
  <si>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</si>
  <si>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</si>
  <si>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</si>
  <si>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</si>
  <si>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</si>
  <si>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</si>
  <si>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</si>
  <si>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</si>
  <si>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</si>
  <si>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</si>
  <si>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</si>
  <si>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</si>
  <si>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</si>
  <si>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</si>
  <si>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</si>
  <si>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</si>
  <si>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</si>
  <si>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</si>
  <si>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</si>
  <si>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</si>
  <si>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</si>
  <si>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</si>
  <si>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</si>
  <si>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</si>
  <si>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</si>
  <si>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</si>
  <si>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</si>
  <si>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</si>
  <si>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</si>
  <si>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</si>
  <si>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</si>
  <si>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</si>
  <si>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</si>
  <si>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</si>
  <si>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</si>
  <si>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</si>
  <si>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</si>
  <si>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</si>
  <si>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</si>
  <si>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</si>
  <si>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</si>
  <si>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</si>
  <si>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</si>
  <si>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</si>
  <si>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</si>
  <si>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</si>
  <si>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</si>
  <si>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</si>
  <si>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</si>
  <si>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</si>
  <si>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</si>
  <si>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</si>
  <si>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</si>
  <si>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</si>
  <si>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</si>
  <si>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</si>
  <si>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</si>
  <si>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</si>
  <si>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</si>
  <si>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</si>
  <si>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</si>
  <si>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</si>
  <si>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</si>
  <si>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</si>
  <si>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</si>
  <si>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</si>
  <si>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</si>
  <si>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</si>
  <si>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</si>
  <si>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</si>
  <si>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</si>
  <si>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</si>
  <si>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</si>
  <si>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</si>
  <si>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</si>
  <si>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</si>
  <si>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</si>
  <si>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</si>
  <si>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</si>
  <si>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</si>
  <si>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</si>
  <si>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</si>
  <si>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</si>
  <si>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</si>
  <si>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</si>
  <si>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</si>
  <si>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</si>
  <si>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</si>
  <si>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</si>
  <si>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</si>
  <si>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</si>
  <si>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</si>
  <si>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</si>
  <si>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</si>
  <si>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</si>
  <si>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</si>
  <si>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</si>
  <si>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</si>
  <si>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</si>
  <si>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</si>
  <si>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</si>
  <si>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</si>
  <si>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</si>
  <si>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</si>
  <si>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</si>
  <si>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</si>
  <si>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</si>
  <si>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</si>
  <si>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</si>
  <si>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</si>
  <si>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</si>
  <si>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</si>
  <si>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</si>
  <si>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</si>
  <si>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</si>
  <si>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</si>
  <si>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</si>
  <si>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</si>
  <si>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</si>
  <si>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</si>
  <si>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</si>
  <si>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</si>
  <si>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</si>
  <si>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</si>
  <si>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</si>
  <si>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</si>
  <si>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</si>
  <si>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</si>
  <si>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</si>
  <si>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</si>
  <si>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</si>
  <si>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</si>
  <si>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</si>
  <si>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</si>
  <si>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</si>
  <si>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</si>
  <si>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</si>
  <si>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</si>
  <si>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</si>
  <si>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</si>
  <si>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</si>
  <si>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</si>
  <si>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</si>
  <si>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</si>
  <si>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</si>
  <si>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</si>
  <si>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</si>
  <si>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</si>
  <si>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</si>
  <si>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</si>
  <si>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</si>
  <si>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</si>
  <si>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</si>
  <si>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</si>
  <si>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</si>
  <si>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</si>
  <si>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</si>
  <si>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</si>
  <si>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</si>
  <si>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</si>
  <si>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</si>
  <si>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</si>
  <si>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</si>
  <si>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</si>
  <si>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</si>
  <si>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</si>
  <si>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</si>
  <si>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</si>
  <si>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</si>
  <si>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</si>
  <si>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</si>
  <si>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</si>
  <si>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</si>
  <si>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</si>
  <si>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</si>
  <si>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</si>
  <si>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</si>
  <si>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</si>
  <si>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</si>
  <si>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</si>
  <si>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</si>
  <si>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</si>
  <si>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</si>
  <si>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</si>
  <si>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</si>
  <si>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</si>
  <si>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</si>
  <si>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</si>
  <si>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</si>
  <si>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</si>
  <si>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</si>
  <si>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</si>
  <si>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</si>
  <si>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</si>
  <si>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</si>
  <si>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</si>
  <si>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</si>
  <si>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</si>
  <si>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</si>
  <si>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</si>
  <si>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</si>
  <si>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</si>
  <si>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</si>
  <si>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</si>
  <si>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</si>
  <si>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</si>
  <si>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</si>
  <si>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</si>
  <si>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</si>
  <si>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</si>
  <si>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</si>
  <si>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</si>
  <si>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</si>
  <si>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</si>
  <si>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</si>
  <si>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</si>
  <si>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</si>
  <si>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</si>
  <si>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</si>
  <si>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</si>
  <si>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</si>
  <si>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</si>
  <si>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</si>
  <si>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</si>
  <si>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</si>
  <si>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</si>
  <si>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</si>
  <si>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</si>
  <si>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</si>
  <si>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</si>
  <si>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</si>
  <si>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</si>
  <si>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</si>
  <si>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</si>
  <si>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</si>
  <si>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</si>
  <si>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</si>
  <si>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</si>
  <si>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</si>
  <si>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</si>
  <si>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</si>
  <si>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</si>
  <si>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</si>
  <si>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</si>
  <si>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</si>
  <si>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</si>
  <si>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</si>
  <si>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</si>
  <si>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</si>
  <si>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</si>
  <si>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</si>
  <si>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</si>
  <si>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</si>
  <si>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</si>
  <si>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</si>
  <si>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</si>
  <si>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</si>
  <si>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</si>
  <si>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</si>
  <si>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</si>
  <si>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</si>
  <si>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</si>
  <si>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</si>
  <si>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</si>
  <si>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</si>
  <si>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</si>
  <si>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</si>
  <si>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</si>
  <si>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</si>
  <si>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</si>
  <si>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</si>
  <si>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</si>
  <si>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</si>
  <si>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</si>
  <si>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</si>
  <si>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</si>
  <si>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</si>
  <si>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</si>
  <si>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</si>
  <si>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</si>
  <si>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</si>
  <si>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</si>
  <si>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</si>
  <si>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</si>
  <si>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</si>
  <si>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</si>
  <si>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</si>
  <si>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</si>
  <si>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</si>
  <si>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</si>
  <si>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</si>
  <si>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</si>
  <si>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</si>
  <si>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</si>
  <si>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</si>
  <si>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</si>
  <si>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</si>
  <si>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</si>
  <si>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</si>
  <si>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</si>
  <si>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</si>
  <si>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</si>
  <si>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</si>
  <si>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</si>
  <si>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</si>
  <si>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</si>
  <si>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</si>
  <si>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</si>
  <si>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</si>
  <si>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</si>
  <si>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</si>
  <si>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</si>
  <si>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</si>
  <si>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</si>
  <si>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</si>
  <si>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</si>
  <si>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</si>
  <si>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</si>
  <si>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</si>
  <si>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</si>
  <si>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</si>
  <si>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</si>
  <si>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</si>
  <si>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</si>
  <si>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</si>
  <si>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</si>
  <si>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</si>
  <si>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</si>
  <si>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</si>
  <si>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</si>
  <si>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</si>
  <si>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</si>
  <si>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</si>
  <si>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</si>
  <si>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</si>
  <si>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</si>
  <si>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</si>
  <si>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</si>
  <si>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</si>
  <si>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</si>
  <si>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</si>
  <si>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</si>
  <si>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</si>
  <si>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</si>
  <si>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</si>
  <si>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</si>
  <si>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</si>
  <si>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</si>
  <si>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</si>
  <si>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</si>
  <si>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</si>
  <si>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</si>
  <si>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</si>
  <si>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</si>
  <si>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</si>
  <si>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</si>
  <si>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</si>
  <si>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</si>
  <si>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</si>
  <si>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</si>
  <si>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</si>
  <si>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</si>
  <si>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</si>
  <si>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</si>
  <si>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</si>
  <si>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</si>
  <si>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</si>
  <si>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</si>
  <si>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</si>
  <si>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</si>
  <si>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</si>
  <si>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</si>
  <si>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</si>
  <si>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</si>
  <si>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</si>
  <si>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</si>
  <si>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</si>
  <si>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</si>
  <si>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</si>
  <si>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</si>
  <si>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</si>
  <si>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</si>
  <si>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</si>
  <si>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</si>
  <si>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</si>
  <si>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</si>
  <si>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</si>
  <si>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</si>
  <si>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</si>
  <si>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</si>
  <si>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</si>
  <si>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</si>
  <si>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</si>
  <si>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</si>
  <si>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</si>
  <si>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</si>
  <si>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</si>
  <si>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</si>
  <si>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</si>
  <si>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</si>
  <si>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</si>
  <si>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</si>
  <si>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</si>
  <si>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</si>
  <si>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</si>
  <si>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</si>
  <si>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</si>
  <si>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</si>
  <si>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</si>
  <si>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</si>
  <si>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</si>
  <si>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</si>
  <si>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</si>
  <si>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</si>
  <si>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</si>
  <si>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</si>
  <si>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</si>
  <si>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</si>
  <si>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</si>
  <si>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</si>
  <si>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</si>
  <si>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</si>
  <si>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</si>
  <si>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</si>
  <si>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</si>
  <si>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</si>
  <si>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</si>
  <si>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</si>
  <si>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</si>
  <si>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</si>
  <si>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</si>
  <si>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</si>
  <si>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</si>
  <si>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</si>
  <si>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</si>
  <si>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</si>
  <si>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</si>
  <si>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</si>
  <si>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</si>
  <si>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</si>
  <si>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</si>
  <si>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</si>
  <si>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</si>
  <si>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</si>
  <si>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</si>
  <si>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</si>
  <si>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</si>
  <si>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</si>
  <si>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</si>
  <si>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</si>
  <si>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</si>
  <si>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</si>
  <si>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</si>
  <si>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</si>
  <si>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</si>
  <si>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</si>
  <si>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</si>
  <si>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</si>
  <si>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</si>
  <si>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</si>
  <si>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</si>
  <si>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</si>
  <si>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</si>
  <si>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</si>
  <si>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</si>
  <si>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</si>
  <si>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</si>
  <si>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</si>
  <si>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</si>
  <si>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</si>
  <si>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</si>
  <si>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</si>
  <si>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</si>
  <si>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</si>
  <si>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</si>
  <si>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</si>
  <si>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</si>
  <si>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</si>
  <si>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</si>
  <si>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</si>
  <si>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</si>
  <si>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</si>
  <si>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</si>
  <si>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</si>
  <si>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</si>
  <si>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</si>
  <si>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</si>
  <si>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</si>
  <si>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</si>
  <si>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</si>
  <si>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</si>
  <si>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</si>
  <si>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</si>
  <si>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</si>
  <si>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</si>
  <si>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</si>
  <si>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</si>
  <si>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</si>
  <si>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</si>
  <si>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</si>
  <si>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</si>
  <si>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</si>
  <si>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</si>
  <si>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</si>
  <si>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</si>
  <si>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</si>
  <si>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</si>
  <si>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</si>
  <si>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</si>
  <si>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</si>
  <si>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</si>
  <si>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</si>
  <si>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</si>
  <si>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</si>
  <si>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</si>
  <si>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</si>
  <si>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</si>
  <si>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</si>
  <si>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</si>
  <si>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</si>
  <si>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</si>
  <si>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</si>
  <si>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</si>
  <si>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</si>
  <si>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</si>
  <si>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</si>
  <si>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</si>
  <si>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</si>
  <si>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</si>
  <si>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</si>
  <si>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</si>
  <si>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</si>
  <si>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</si>
  <si>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</si>
  <si>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</si>
  <si>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</si>
  <si>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</si>
  <si>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</si>
  <si>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</si>
  <si>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</si>
  <si>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</si>
  <si>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</si>
  <si>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</si>
  <si>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</si>
  <si>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</si>
  <si>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</si>
  <si>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</si>
  <si>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</si>
  <si>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</si>
  <si>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</si>
  <si>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</si>
  <si>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</si>
  <si>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</si>
  <si>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</si>
  <si>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</si>
  <si>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</si>
  <si>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</si>
  <si>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</si>
  <si>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</si>
  <si>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</si>
  <si>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</si>
  <si>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</si>
  <si>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</si>
  <si>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</si>
  <si>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</si>
  <si>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</si>
  <si>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</si>
  <si>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</si>
  <si>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</si>
  <si>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</si>
  <si>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</si>
  <si>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</si>
  <si>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</si>
  <si>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</si>
  <si>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</si>
  <si>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</si>
  <si>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</si>
  <si>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</si>
  <si>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</si>
  <si>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</si>
  <si>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</si>
  <si>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</si>
  <si>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</si>
  <si>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</si>
  <si>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</si>
  <si>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</si>
  <si>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</si>
  <si>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</si>
  <si>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</si>
  <si>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</si>
  <si>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</si>
  <si>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</si>
  <si>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</si>
  <si>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</si>
  <si>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</si>
  <si>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</si>
  <si>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</si>
  <si>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</si>
  <si>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</si>
  <si>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</si>
  <si>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</si>
  <si>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</si>
  <si>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</si>
  <si>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</si>
  <si>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</si>
  <si>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</si>
  <si>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</si>
  <si>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</si>
  <si>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</si>
  <si>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</si>
  <si>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</si>
  <si>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</si>
  <si>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</si>
  <si>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</si>
  <si>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</si>
  <si>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</si>
  <si>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</si>
  <si>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</si>
  <si>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</si>
  <si>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</si>
  <si>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</si>
  <si>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</si>
  <si>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</si>
  <si>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</si>
  <si>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</si>
  <si>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</si>
  <si>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</si>
  <si>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</si>
  <si>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</si>
  <si>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</si>
  <si>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</si>
  <si>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</si>
  <si>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</si>
  <si>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</si>
  <si>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</si>
  <si>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</si>
  <si>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</si>
  <si>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</si>
  <si>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</si>
  <si>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</si>
  <si>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</si>
  <si>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</si>
  <si>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</si>
  <si>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</si>
  <si>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</si>
  <si>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</si>
  <si>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</si>
  <si>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</si>
  <si>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</si>
  <si>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</si>
  <si>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</si>
  <si>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</si>
  <si>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</si>
  <si>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</si>
  <si>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</si>
  <si>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</si>
  <si>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</si>
  <si>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</si>
  <si>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</si>
  <si>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</si>
  <si>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</si>
  <si>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</si>
  <si>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</si>
  <si>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</si>
  <si>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</si>
  <si>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</si>
  <si>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</si>
  <si>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</si>
  <si>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</si>
  <si>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</si>
  <si>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</si>
  <si>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</si>
  <si>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</si>
  <si>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</si>
  <si>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</si>
  <si>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</si>
  <si>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</si>
  <si>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</si>
  <si>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</si>
  <si>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</si>
  <si>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</si>
  <si>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</si>
  <si>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</si>
  <si>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</si>
  <si>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</si>
  <si>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</si>
  <si>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</si>
  <si>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</si>
  <si>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</si>
  <si>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</si>
  <si>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</si>
  <si>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</si>
  <si>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</si>
  <si>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</si>
  <si>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</si>
  <si>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</si>
  <si>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</si>
  <si>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</si>
  <si>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</si>
  <si>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</si>
  <si>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</si>
  <si>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</si>
  <si>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</si>
  <si>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</si>
  <si>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</si>
  <si>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</si>
  <si>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</si>
  <si>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</si>
  <si>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</si>
  <si>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</si>
  <si>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</si>
  <si>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</si>
  <si>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</si>
  <si>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</si>
  <si>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</si>
  <si>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</si>
  <si>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</si>
  <si>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</si>
  <si>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</si>
  <si>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</si>
  <si>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</si>
  <si>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</si>
  <si>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</si>
  <si>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</si>
  <si>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</si>
  <si>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</si>
  <si>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</si>
  <si>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</si>
  <si>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</si>
  <si>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</si>
  <si>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</si>
  <si>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</si>
  <si>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</si>
  <si>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</si>
  <si>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</si>
  <si>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</si>
  <si>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</si>
  <si>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</si>
  <si>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</si>
  <si>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</si>
  <si>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</si>
  <si>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</si>
  <si>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</si>
  <si>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</si>
  <si>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</si>
  <si>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</si>
  <si>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</si>
  <si>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</si>
  <si>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</si>
  <si>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</si>
  <si>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</si>
  <si>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</si>
  <si>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</si>
  <si>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</si>
  <si>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</si>
  <si>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</si>
  <si>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</si>
  <si>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</si>
  <si>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</si>
  <si>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</si>
  <si>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</si>
  <si>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</si>
  <si>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</si>
  <si>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</si>
  <si>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</si>
  <si>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</si>
  <si>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</si>
  <si>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</si>
  <si>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</si>
  <si>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</si>
  <si>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</si>
  <si>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</si>
  <si>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</si>
  <si>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</si>
  <si>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</si>
  <si>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</si>
  <si>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</si>
  <si>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</si>
  <si>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</si>
  <si>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</si>
  <si>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</si>
  <si>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</si>
  <si>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</si>
  <si>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</si>
  <si>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</si>
  <si>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</si>
  <si>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</si>
  <si>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</si>
  <si>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</si>
  <si>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</si>
  <si>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</si>
  <si>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</si>
  <si>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</si>
  <si>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</si>
  <si>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</si>
  <si>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</si>
  <si>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</si>
  <si>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</si>
  <si>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</si>
  <si>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</si>
  <si>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</si>
  <si>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</si>
  <si>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</si>
  <si>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</si>
  <si>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</si>
  <si>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</si>
  <si>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</si>
  <si>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</si>
  <si>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</si>
  <si>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</si>
  <si>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</si>
  <si>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</si>
  <si>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</si>
  <si>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</si>
  <si>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</si>
  <si>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</si>
  <si>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</si>
  <si>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</si>
  <si>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</si>
  <si>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</si>
  <si>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</si>
  <si>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</si>
  <si>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</si>
  <si>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</si>
  <si>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</si>
  <si>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</si>
  <si>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</si>
  <si>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</si>
  <si>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</si>
  <si>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</si>
  <si>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</si>
  <si>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</si>
  <si>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</si>
  <si>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</si>
  <si>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</si>
  <si>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</si>
  <si>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</si>
  <si>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</si>
  <si>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</si>
  <si>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</si>
  <si>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</si>
  <si>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</si>
  <si>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</si>
  <si>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</si>
  <si>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</si>
  <si>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</si>
  <si>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</si>
  <si>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</si>
  <si>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</si>
  <si>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</si>
  <si>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</si>
  <si>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</si>
  <si>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</si>
  <si>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</si>
  <si>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</si>
  <si>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</si>
  <si>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</si>
  <si>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</si>
  <si>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</si>
  <si>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</si>
  <si>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</si>
  <si>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</si>
  <si>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</si>
  <si>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</si>
  <si>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</si>
  <si>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</si>
  <si>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</si>
  <si>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</si>
  <si>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</si>
  <si>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</si>
  <si>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</si>
  <si>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</si>
  <si>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</si>
  <si>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</si>
  <si>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</si>
  <si>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</si>
  <si>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</si>
  <si>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</si>
  <si>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</si>
  <si>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</si>
  <si>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</si>
  <si>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</si>
  <si>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</si>
  <si>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</si>
  <si>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</si>
  <si>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</si>
  <si>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</si>
  <si>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</si>
  <si>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</si>
  <si>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</si>
  <si>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</si>
  <si>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</si>
  <si>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</si>
  <si>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</si>
  <si>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</si>
  <si>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</si>
  <si>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</si>
  <si>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</si>
  <si>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</si>
  <si>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</si>
  <si>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</si>
  <si>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</si>
  <si>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</si>
  <si>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</si>
  <si>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</si>
  <si>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</si>
  <si>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</si>
  <si>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</si>
  <si>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</si>
  <si>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</si>
  <si>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</si>
  <si>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</si>
  <si>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</si>
  <si>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</si>
  <si>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</si>
  <si>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</si>
  <si>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</si>
  <si>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</si>
  <si>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</si>
  <si>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</si>
  <si>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</si>
  <si>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</si>
  <si>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</si>
  <si>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</si>
  <si>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</si>
  <si>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</si>
  <si>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</si>
  <si>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</si>
  <si>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</si>
  <si>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</si>
  <si>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</si>
  <si>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</si>
  <si>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</si>
  <si>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</si>
  <si>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</si>
  <si>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</si>
  <si>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</si>
  <si>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</si>
  <si>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</si>
  <si>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</si>
  <si>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</si>
  <si>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</si>
  <si>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</si>
  <si>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</si>
  <si>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</si>
  <si>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</si>
  <si>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</si>
  <si>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</si>
  <si>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</si>
  <si>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</si>
  <si>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</si>
  <si>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</si>
  <si>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</si>
  <si>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</si>
  <si>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</si>
  <si>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</si>
  <si>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</si>
  <si>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</si>
  <si>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</si>
  <si>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</si>
  <si>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</si>
  <si>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</si>
  <si>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</si>
  <si>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</si>
  <si>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</si>
  <si>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</si>
  <si>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</si>
  <si>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</si>
  <si>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</si>
  <si>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</si>
  <si>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</si>
  <si>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</si>
  <si>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</si>
  <si>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</si>
  <si>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</si>
  <si>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</si>
  <si>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</si>
  <si>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</si>
  <si>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</si>
  <si>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</si>
  <si>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</si>
  <si>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</si>
  <si>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</si>
  <si>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</si>
  <si>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</si>
  <si>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</si>
  <si>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</si>
  <si>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</si>
  <si>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</si>
  <si>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</si>
  <si>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</si>
  <si>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</si>
  <si>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</si>
  <si>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</si>
  <si>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</si>
  <si>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</si>
  <si>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</si>
  <si>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</si>
  <si>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</si>
  <si>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</si>
  <si>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</si>
  <si>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</si>
  <si>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</si>
  <si>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</si>
  <si>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</si>
  <si>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</si>
  <si>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</si>
  <si>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</si>
  <si>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</si>
  <si>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</si>
  <si>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</si>
  <si>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</si>
  <si>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</si>
  <si>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</si>
  <si>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</si>
  <si>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</si>
  <si>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</si>
  <si>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</si>
  <si>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</si>
  <si>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</si>
  <si>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</si>
  <si>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</si>
  <si>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</si>
  <si>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</si>
  <si>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</si>
  <si>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</si>
  <si>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</si>
  <si>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</si>
  <si>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</si>
  <si>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</si>
  <si>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</si>
  <si>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</si>
  <si>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</si>
  <si>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</si>
  <si>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</si>
  <si>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</si>
  <si>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</si>
  <si>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</si>
  <si>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</si>
  <si>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</si>
  <si>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</si>
  <si>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</si>
  <si>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</si>
  <si>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</si>
  <si>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</si>
  <si>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</si>
  <si>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</si>
  <si>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</si>
  <si>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</si>
  <si>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</si>
  <si>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</si>
  <si>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</si>
  <si>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</si>
  <si>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</si>
  <si>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</si>
  <si>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</si>
  <si>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</si>
  <si>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</si>
  <si>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</si>
  <si>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</si>
  <si>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</si>
  <si>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</si>
  <si>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</si>
  <si>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</si>
  <si>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</si>
  <si>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</si>
  <si>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</si>
  <si>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</si>
  <si>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</si>
  <si>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</si>
  <si>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</si>
  <si>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</si>
  <si>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</si>
  <si>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</si>
  <si>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</si>
  <si>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</si>
  <si>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</si>
  <si>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</si>
  <si>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</si>
  <si>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</si>
  <si>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</si>
  <si>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</si>
  <si>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</si>
  <si>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</si>
  <si>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</si>
  <si>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</si>
  <si>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</si>
  <si>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</si>
  <si>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</si>
  <si>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</si>
  <si>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</si>
  <si>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</si>
  <si>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</si>
  <si>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</si>
  <si>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</si>
  <si>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</si>
  <si>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</si>
  <si>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</si>
  <si>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</si>
  <si>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</si>
  <si>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</si>
  <si>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</si>
  <si>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</si>
  <si>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</si>
  <si>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</si>
  <si>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</si>
  <si>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</si>
  <si>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</si>
  <si>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</si>
  <si>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</si>
  <si>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</si>
  <si>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</si>
  <si>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</si>
  <si>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</si>
  <si>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</si>
  <si>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</si>
  <si>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</si>
  <si>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</si>
  <si>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</si>
  <si>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</si>
  <si>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</si>
  <si>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</si>
  <si>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</si>
  <si>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</si>
  <si>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</si>
  <si>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</si>
  <si>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</si>
  <si>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</si>
  <si>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</si>
  <si>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</si>
  <si>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</si>
  <si>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</si>
  <si>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</si>
  <si>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</si>
  <si>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</si>
  <si>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</si>
  <si>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</si>
  <si>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</si>
  <si>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</si>
  <si>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</si>
  <si>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</si>
  <si>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</si>
  <si>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</si>
  <si>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</si>
  <si>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</si>
  <si>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</si>
  <si>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</si>
  <si>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</si>
  <si>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</si>
  <si>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</si>
  <si>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</si>
  <si>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</si>
  <si>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</si>
  <si>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</si>
  <si>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</si>
  <si>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</si>
  <si>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</si>
  <si>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</si>
  <si>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</si>
  <si>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</si>
  <si>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</si>
  <si>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</si>
  <si>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</si>
  <si>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</si>
  <si>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</si>
  <si>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</si>
  <si>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</si>
  <si>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</si>
  <si>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</si>
  <si>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</si>
  <si>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</si>
  <si>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</si>
  <si>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</si>
  <si>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</si>
  <si>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</si>
  <si>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</si>
  <si>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</si>
  <si>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</si>
  <si>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</si>
  <si>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</si>
  <si>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</si>
  <si>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</si>
  <si>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</si>
  <si>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</si>
  <si>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</si>
  <si>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</si>
  <si>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</si>
  <si>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</si>
  <si>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</si>
  <si>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</si>
  <si>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</si>
  <si>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</si>
  <si>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</si>
  <si>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</si>
  <si>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</si>
  <si>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</si>
  <si>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</si>
  <si>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</si>
  <si>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</si>
  <si>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</si>
  <si>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</si>
  <si>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</si>
  <si>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</si>
  <si>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</si>
  <si>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</si>
  <si>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</si>
  <si>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</si>
  <si>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</si>
  <si>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</si>
  <si>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</si>
  <si>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</si>
  <si>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</si>
  <si>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</si>
  <si>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</si>
  <si>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</si>
  <si>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</si>
  <si>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</si>
  <si>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</si>
  <si>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</si>
  <si>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</si>
  <si>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</si>
  <si>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</si>
  <si>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</si>
  <si>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</si>
  <si>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</si>
  <si>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</si>
  <si>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</si>
  <si>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</si>
  <si>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</si>
  <si>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</si>
  <si>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</si>
  <si>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</si>
  <si>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</si>
  <si>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</si>
  <si>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</si>
  <si>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</si>
  <si>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</si>
  <si>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</si>
  <si>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</si>
  <si>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</si>
  <si>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</si>
  <si>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</si>
  <si>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</si>
  <si>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</si>
  <si>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</si>
  <si>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</si>
  <si>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</si>
  <si>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</si>
  <si>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</si>
  <si>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</si>
  <si>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</si>
  <si>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</si>
  <si>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</si>
  <si>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</si>
  <si>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</si>
  <si>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</si>
  <si>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</si>
  <si>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</si>
  <si>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</si>
  <si>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</si>
  <si>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</si>
  <si>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</si>
  <si>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</si>
  <si>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</si>
  <si>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</si>
  <si>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</si>
  <si>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</si>
  <si>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</si>
  <si>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</si>
  <si>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</si>
  <si>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</si>
  <si>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</si>
  <si>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</si>
  <si>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</si>
  <si>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</si>
  <si>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</si>
  <si>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</si>
  <si>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</si>
  <si>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</si>
  <si>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</si>
  <si>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</si>
  <si>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</si>
  <si>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</si>
  <si>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</si>
  <si>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</si>
  <si>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</si>
  <si>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</si>
  <si>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</si>
  <si>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</si>
  <si>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</si>
  <si>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</si>
  <si>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</si>
  <si>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</si>
  <si>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</si>
  <si>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</si>
  <si>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</si>
  <si>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</si>
  <si>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</si>
  <si>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</si>
  <si>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</si>
  <si>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</si>
  <si>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</si>
  <si>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</si>
  <si>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</si>
  <si>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</si>
  <si>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</si>
  <si>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</si>
  <si>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</si>
  <si>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</si>
  <si>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</si>
  <si>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</si>
  <si>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</si>
  <si>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</si>
  <si>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</si>
  <si>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</si>
  <si>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</si>
  <si>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</si>
  <si>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</si>
  <si>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</si>
  <si>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</si>
  <si>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</si>
  <si>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</si>
  <si>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</si>
  <si>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</si>
  <si>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</si>
  <si>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</si>
  <si>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</si>
  <si>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</si>
  <si>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</si>
  <si>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</si>
  <si>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</si>
  <si>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</si>
  <si>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</si>
  <si>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</si>
  <si>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</si>
  <si>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</si>
  <si>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</si>
  <si>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</si>
  <si>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</si>
  <si>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</si>
  <si>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</si>
  <si>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</si>
  <si>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</si>
  <si>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</si>
  <si>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</si>
  <si>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</si>
  <si>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</si>
  <si>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</si>
  <si>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</si>
  <si>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</si>
  <si>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</si>
  <si>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</si>
  <si>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</si>
  <si>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</si>
  <si>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</si>
  <si>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</si>
  <si>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</si>
  <si>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</si>
  <si>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</si>
  <si>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</si>
  <si>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</si>
  <si>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</si>
  <si>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</si>
  <si>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</si>
  <si>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</si>
  <si>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</si>
  <si>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</si>
  <si>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</si>
  <si>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</si>
  <si>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</si>
  <si>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</si>
  <si>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</si>
  <si>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</si>
  <si>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</si>
  <si>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</si>
  <si>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</si>
  <si>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</si>
  <si>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</si>
  <si>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</si>
  <si>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</si>
  <si>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</si>
  <si>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</si>
  <si>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</si>
  <si>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</si>
  <si>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</si>
  <si>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</si>
  <si>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</si>
  <si>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</si>
  <si>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</si>
  <si>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</si>
  <si>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</si>
  <si>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</si>
  <si>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</si>
  <si>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</si>
  <si>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</si>
  <si>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</si>
  <si>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</si>
  <si>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</si>
  <si>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</si>
  <si>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</si>
  <si>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</si>
  <si>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</si>
  <si>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</si>
  <si>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</si>
  <si>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</si>
  <si>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</si>
  <si>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</si>
  <si>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</si>
  <si>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</si>
  <si>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</si>
  <si>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</si>
  <si>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</si>
  <si>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</si>
  <si>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</si>
  <si>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</si>
  <si>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</si>
  <si>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</si>
  <si>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</si>
  <si>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</si>
  <si>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</si>
  <si>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</si>
  <si>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</si>
  <si>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</si>
  <si>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</si>
  <si>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</si>
  <si>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</si>
  <si>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</si>
  <si>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</si>
  <si>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</si>
  <si>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</si>
  <si>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</si>
  <si>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</si>
  <si>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</si>
  <si>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</si>
  <si>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</si>
  <si>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</si>
  <si>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</si>
  <si>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</si>
  <si>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</si>
  <si>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</si>
  <si>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</si>
  <si>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</si>
  <si>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</si>
  <si>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</si>
  <si>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</si>
  <si>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</si>
  <si>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</si>
  <si>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</si>
  <si>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</si>
  <si>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</si>
  <si>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</si>
  <si>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</si>
  <si>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</si>
  <si>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</si>
  <si>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</si>
  <si>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</si>
  <si>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</si>
  <si>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</si>
  <si>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</si>
  <si>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</si>
  <si>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</si>
  <si>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</si>
  <si>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</si>
  <si>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</si>
  <si>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</si>
  <si>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</si>
  <si>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</si>
  <si>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</si>
  <si>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</si>
  <si>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</si>
  <si>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</si>
  <si>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</si>
  <si>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</si>
  <si>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</si>
  <si>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</si>
  <si>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</si>
  <si>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</si>
  <si>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</si>
  <si>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</si>
  <si>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</si>
  <si>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</si>
  <si>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</si>
  <si>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</si>
  <si>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</si>
  <si>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</si>
  <si>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</si>
  <si>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</si>
  <si>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</si>
  <si>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</si>
  <si>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</si>
  <si>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</si>
  <si>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</si>
  <si>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</si>
  <si>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</si>
  <si>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</si>
  <si>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</si>
  <si>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</si>
  <si>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</si>
  <si>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</si>
  <si>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</si>
  <si>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</si>
  <si>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</si>
  <si>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</si>
  <si>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</si>
  <si>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</si>
  <si>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</si>
  <si>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</si>
  <si>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</si>
  <si>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</si>
  <si>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</si>
  <si>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</si>
  <si>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</si>
  <si>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</si>
  <si>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</si>
  <si>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</si>
  <si>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</si>
  <si>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</si>
  <si>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</si>
  <si>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</si>
  <si>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</si>
  <si>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</si>
  <si>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</si>
  <si>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</si>
  <si>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</si>
  <si>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</si>
  <si>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</si>
  <si>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</si>
  <si>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</si>
  <si>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</si>
  <si>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</si>
  <si>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</si>
  <si>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</si>
  <si>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</si>
  <si>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</si>
  <si>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</si>
  <si>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</si>
  <si>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</si>
  <si>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</si>
  <si>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</si>
  <si>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</si>
  <si>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</si>
  <si>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</si>
  <si>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</si>
  <si>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</si>
  <si>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</si>
  <si>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</si>
  <si>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</si>
  <si>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</si>
  <si>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</si>
  <si>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</si>
  <si>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</si>
  <si>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</si>
  <si>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</si>
  <si>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</si>
  <si>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</si>
  <si>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</si>
  <si>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</si>
  <si>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</si>
  <si>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</si>
  <si>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</si>
  <si>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</si>
  <si>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</si>
  <si>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</si>
  <si>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</si>
  <si>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</si>
  <si>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</si>
  <si>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</si>
  <si>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</si>
  <si>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</si>
  <si>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</si>
  <si>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</si>
  <si>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</si>
  <si>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</si>
  <si>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</si>
  <si>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</si>
  <si>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</si>
  <si>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</si>
  <si>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</si>
  <si>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</si>
  <si>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</si>
  <si>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</si>
  <si>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</si>
  <si>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</si>
  <si>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</si>
  <si>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</si>
  <si>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</si>
  <si>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</si>
  <si>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</si>
  <si>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</si>
  <si>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</si>
  <si>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</si>
  <si>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</si>
  <si>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</si>
  <si>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</si>
  <si>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</si>
  <si>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</si>
  <si>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</si>
  <si>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</si>
  <si>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</si>
  <si>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</si>
  <si>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</si>
  <si>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</si>
  <si>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</si>
  <si>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</si>
  <si>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</si>
  <si>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</si>
  <si>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</si>
  <si>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</si>
  <si>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</si>
  <si>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</si>
  <si>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</si>
  <si>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</si>
  <si>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</si>
  <si>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</si>
  <si>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</si>
  <si>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</si>
  <si>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</si>
  <si>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</si>
  <si>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</si>
  <si>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</si>
  <si>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</si>
  <si>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</si>
  <si>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</si>
  <si>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</si>
  <si>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</si>
  <si>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</si>
  <si>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</si>
  <si>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</si>
  <si>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</si>
  <si>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</si>
  <si>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</si>
  <si>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</si>
  <si>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</si>
  <si>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</si>
  <si>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</si>
  <si>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</si>
  <si>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</si>
  <si>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</si>
  <si>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</si>
  <si>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</si>
  <si>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</si>
  <si>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</si>
  <si>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</si>
  <si>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</si>
  <si>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</si>
  <si>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</si>
  <si>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</si>
  <si>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</si>
  <si>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</si>
  <si>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</si>
  <si>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</si>
  <si>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</si>
  <si>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</si>
  <si>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</si>
  <si>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</si>
  <si>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</si>
  <si>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</si>
  <si>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</si>
  <si>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</si>
  <si>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</si>
  <si>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</si>
  <si>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</si>
  <si>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</si>
  <si>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</si>
  <si>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</si>
  <si>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</si>
  <si>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</si>
  <si>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</si>
  <si>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</si>
  <si>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</si>
  <si>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</si>
  <si>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</si>
  <si>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</si>
  <si>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</si>
  <si>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</si>
  <si>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</si>
  <si>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</si>
  <si>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</si>
  <si>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</si>
  <si>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</si>
  <si>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</si>
  <si>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</si>
  <si>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</si>
  <si>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</si>
  <si>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</si>
  <si>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</si>
  <si>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</si>
  <si>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</si>
  <si>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</si>
  <si>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</si>
  <si>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</si>
  <si>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</si>
  <si>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</si>
  <si>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</si>
  <si>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</si>
  <si>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</si>
  <si>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</si>
  <si>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</si>
  <si>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</si>
  <si>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</si>
  <si>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</si>
  <si>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</si>
  <si>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</si>
  <si>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</si>
  <si>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</si>
  <si>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</si>
  <si>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</si>
  <si>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</si>
  <si>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</si>
  <si>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</si>
  <si>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</si>
  <si>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</si>
  <si>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</si>
  <si>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</si>
  <si>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</si>
  <si>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</si>
  <si>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</si>
  <si>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</si>
  <si>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</si>
  <si>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</si>
  <si>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</si>
  <si>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</si>
  <si>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</si>
  <si>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</si>
  <si>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</si>
  <si>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</si>
  <si>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</si>
  <si>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</si>
  <si>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</si>
  <si>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</si>
  <si>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</si>
  <si>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</si>
  <si>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</si>
  <si>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</si>
  <si>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</si>
  <si>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</si>
  <si>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</si>
  <si>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</si>
  <si>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</si>
  <si>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</si>
  <si>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</si>
  <si>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</si>
  <si>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</si>
  <si>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</si>
  <si>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</si>
  <si>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</si>
  <si>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</si>
  <si>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</si>
  <si>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</si>
  <si>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</si>
  <si>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</si>
  <si>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</si>
  <si>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</si>
  <si>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</si>
  <si>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</si>
  <si>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</si>
  <si>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</si>
  <si>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</si>
  <si>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</si>
  <si>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</si>
  <si>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</si>
  <si>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</si>
  <si>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</si>
  <si>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</si>
  <si>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</si>
  <si>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</si>
  <si>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</si>
  <si>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</si>
  <si>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</si>
  <si>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</si>
  <si>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</si>
  <si>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</si>
  <si>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</si>
  <si>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</si>
  <si>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</si>
  <si>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</si>
  <si>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</si>
  <si>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</si>
  <si>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</si>
  <si>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</si>
  <si>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</si>
  <si>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</si>
  <si>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</si>
  <si>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</si>
  <si>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</si>
  <si>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</si>
  <si>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</si>
  <si>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</si>
  <si>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</si>
  <si>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</si>
  <si>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</si>
  <si>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</si>
  <si>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</si>
  <si>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</si>
  <si>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</si>
  <si>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</si>
  <si>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</si>
  <si>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</si>
  <si>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</si>
  <si>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</si>
  <si>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</si>
  <si>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</si>
  <si>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</si>
  <si>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</si>
  <si>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</si>
  <si>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</si>
  <si>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</si>
  <si>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</si>
  <si>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</si>
  <si>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</si>
  <si>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</si>
  <si>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</si>
  <si>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</si>
  <si>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</si>
  <si>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</si>
  <si>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</si>
  <si>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</si>
  <si>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</si>
  <si>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</si>
  <si>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</si>
  <si>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</si>
  <si>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</si>
  <si>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</si>
  <si>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</si>
  <si>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</si>
  <si>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</si>
  <si>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</si>
  <si>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</si>
  <si>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</si>
  <si>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</si>
  <si>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</si>
  <si>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</si>
  <si>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</si>
  <si>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</si>
  <si>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</si>
  <si>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</si>
  <si>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</si>
  <si>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</si>
  <si>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</si>
  <si>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</si>
  <si>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</si>
  <si>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</si>
  <si>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</si>
  <si>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</si>
  <si>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</si>
  <si>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</si>
  <si>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</si>
  <si>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</si>
  <si>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</si>
  <si>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</si>
  <si>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</si>
  <si>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</si>
  <si>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</si>
  <si>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</si>
  <si>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</si>
  <si>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</si>
  <si>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</si>
  <si>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</si>
  <si>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</si>
  <si>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</si>
  <si>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</si>
  <si>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</si>
  <si>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</si>
  <si>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</si>
  <si>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</si>
  <si>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</si>
  <si>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</si>
  <si>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</si>
  <si>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</si>
  <si>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</si>
  <si>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</si>
  <si>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</si>
  <si>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</si>
  <si>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</si>
  <si>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</si>
  <si>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</si>
  <si>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</si>
  <si>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</si>
  <si>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</si>
  <si>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</si>
  <si>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</si>
  <si>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</si>
  <si>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</si>
  <si>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</si>
  <si>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</si>
  <si>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</si>
  <si>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</si>
  <si>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</si>
  <si>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</si>
  <si>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</si>
  <si>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</si>
  <si>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</si>
  <si>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</si>
  <si>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</si>
  <si>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</si>
  <si>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</si>
  <si>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</si>
  <si>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</si>
  <si>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</si>
  <si>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</si>
  <si>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</si>
  <si>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</si>
  <si>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</si>
  <si>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</si>
  <si>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</si>
  <si>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</si>
  <si>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</si>
  <si>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</si>
  <si>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</si>
  <si>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</si>
  <si>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</si>
  <si>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</si>
  <si>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</si>
  <si>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</si>
  <si>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</si>
  <si>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</si>
  <si>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</si>
  <si>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</si>
  <si>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</si>
  <si>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</si>
  <si>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</si>
  <si>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</si>
  <si>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</si>
  <si>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</si>
  <si>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</si>
  <si>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</si>
  <si>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</si>
  <si>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</si>
  <si>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</si>
  <si>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</si>
  <si>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</si>
  <si>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</si>
  <si>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</si>
  <si>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</si>
  <si>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</si>
  <si>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</si>
  <si>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</si>
  <si>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</si>
  <si>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</si>
  <si>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</si>
  <si>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</si>
  <si>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</si>
  <si>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</si>
  <si>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</si>
  <si>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</si>
  <si>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</si>
  <si>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</si>
  <si>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</si>
  <si>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</si>
  <si>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</si>
  <si>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</si>
  <si>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</si>
  <si>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</si>
  <si>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</si>
  <si>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</si>
  <si>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</si>
  <si>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</si>
  <si>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</si>
  <si>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</si>
  <si>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</si>
  <si>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</si>
  <si>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</si>
  <si>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</si>
  <si>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</si>
  <si>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</si>
  <si>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</si>
  <si>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</si>
  <si>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</si>
  <si>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</si>
  <si>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</si>
  <si>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</si>
  <si>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</si>
  <si>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</si>
  <si>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</si>
  <si>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</si>
  <si>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</si>
  <si>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</si>
  <si>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</si>
  <si>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</si>
  <si>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</si>
  <si>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</si>
  <si>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</si>
  <si>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</si>
  <si>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</si>
  <si>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</si>
  <si>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</si>
  <si>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</si>
  <si>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</si>
  <si>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</si>
  <si>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</si>
  <si>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</si>
  <si>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</si>
  <si>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</si>
  <si>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</si>
  <si>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</si>
  <si>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</si>
  <si>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</si>
  <si>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</si>
  <si>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</si>
  <si>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</si>
  <si>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</si>
  <si>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</si>
  <si>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</si>
  <si>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</si>
  <si>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</si>
  <si>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</si>
  <si>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</si>
  <si>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</si>
  <si>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</si>
  <si>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</si>
  <si>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</si>
  <si>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</si>
  <si>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</si>
  <si>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</si>
  <si>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</si>
  <si>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</si>
  <si>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</si>
  <si>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</si>
  <si>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</si>
  <si>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</si>
  <si>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</si>
  <si>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</si>
  <si>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</si>
  <si>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</si>
  <si>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</si>
  <si>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</si>
  <si>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</si>
  <si>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</si>
  <si>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</si>
  <si>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</si>
  <si>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</si>
  <si>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</si>
  <si>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</si>
  <si>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</si>
  <si>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</si>
  <si>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</si>
  <si>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</si>
  <si>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</si>
  <si>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</si>
  <si>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</si>
  <si>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</si>
  <si>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</si>
  <si>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</si>
  <si>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</si>
  <si>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</si>
  <si>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</si>
  <si>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</si>
  <si>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</si>
  <si>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</si>
  <si>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</si>
  <si>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</si>
  <si>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</si>
  <si>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</si>
  <si>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</si>
  <si>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</si>
  <si>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</si>
  <si>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</si>
  <si>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</si>
  <si>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</si>
  <si>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</si>
  <si>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</si>
  <si>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</si>
  <si>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</si>
  <si>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</si>
  <si>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</si>
  <si>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</si>
  <si>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</si>
  <si>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</si>
  <si>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</si>
  <si>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</si>
  <si>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</si>
  <si>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</si>
  <si>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</si>
  <si>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</si>
  <si>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</si>
  <si>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</si>
  <si>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</si>
  <si>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</si>
  <si>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</si>
  <si>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</si>
  <si>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</si>
  <si>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</si>
  <si>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</si>
  <si>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</si>
  <si>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</si>
  <si>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</si>
  <si>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</si>
  <si>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</si>
  <si>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</si>
  <si>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</si>
  <si>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</si>
  <si>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</si>
  <si>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</si>
  <si>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</si>
  <si>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</si>
  <si>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</si>
  <si>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</si>
  <si>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</si>
  <si>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</si>
  <si>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</si>
  <si>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</si>
  <si>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</si>
  <si>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</si>
  <si>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</si>
  <si>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</si>
  <si>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</si>
  <si>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</si>
  <si>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</si>
  <si>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</si>
  <si>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</si>
  <si>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</si>
  <si>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</si>
  <si>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</si>
  <si>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</si>
  <si>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</si>
  <si>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</si>
  <si>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</si>
  <si>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</si>
  <si>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</si>
  <si>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</si>
  <si>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</si>
  <si>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</si>
  <si>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</si>
  <si>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</si>
  <si>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</si>
  <si>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</si>
  <si>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</si>
  <si>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</si>
  <si>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</si>
  <si>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</si>
  <si>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</si>
  <si>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</si>
  <si>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</si>
  <si>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</si>
  <si>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</si>
  <si>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</si>
  <si>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</si>
  <si>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</si>
  <si>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</si>
  <si>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</si>
  <si>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</si>
  <si>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</si>
  <si>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</si>
  <si>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</si>
  <si>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</si>
  <si>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</si>
  <si>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</si>
  <si>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</si>
  <si>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</si>
  <si>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</si>
  <si>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</si>
  <si>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</si>
  <si>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</si>
  <si>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</si>
  <si>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</si>
  <si>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</si>
  <si>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</si>
  <si>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</si>
  <si>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</si>
  <si>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</si>
  <si>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</si>
  <si>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</si>
  <si>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</si>
  <si>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</si>
  <si>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</si>
  <si>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</si>
  <si>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</si>
  <si>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</si>
  <si>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</si>
  <si>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</si>
  <si>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</si>
  <si>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</si>
  <si>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</si>
  <si>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</si>
  <si>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</si>
  <si>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</si>
  <si>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</si>
  <si>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</si>
  <si>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</si>
  <si>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</si>
  <si>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</si>
  <si>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</si>
  <si>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</si>
  <si>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</si>
  <si>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</si>
  <si>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</si>
  <si>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</si>
  <si>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</si>
  <si>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</si>
  <si>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</si>
  <si>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</si>
  <si>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</si>
  <si>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</si>
  <si>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</si>
  <si>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</si>
  <si>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</si>
  <si>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</si>
  <si>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</si>
  <si>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</si>
  <si>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</si>
  <si>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</si>
  <si>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</si>
  <si>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</si>
  <si>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</si>
  <si>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</si>
  <si>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</si>
  <si>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</si>
  <si>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</si>
  <si>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</si>
  <si>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</si>
  <si>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</si>
  <si>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</si>
  <si>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</si>
  <si>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</si>
  <si>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</si>
  <si>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</si>
  <si>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</si>
  <si>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</si>
  <si>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</si>
  <si>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</si>
  <si>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</si>
  <si>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</si>
  <si>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</si>
  <si>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</si>
  <si>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</si>
  <si>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</si>
  <si>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</si>
  <si>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</si>
  <si>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</si>
  <si>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</si>
  <si>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</si>
  <si>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</si>
  <si>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</si>
  <si>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</si>
  <si>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</si>
  <si>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</si>
  <si>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</si>
  <si>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</si>
  <si>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</si>
  <si>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</si>
  <si>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</si>
  <si>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</si>
  <si>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</si>
  <si>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</si>
  <si>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</si>
  <si>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</si>
  <si>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</si>
  <si>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</si>
  <si>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</si>
  <si>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</si>
  <si>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</si>
  <si>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</si>
  <si>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</si>
  <si>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</si>
  <si>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</si>
  <si>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</si>
  <si>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</si>
  <si>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</si>
  <si>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</si>
  <si>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</si>
  <si>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</si>
  <si>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</si>
  <si>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</si>
  <si>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</si>
  <si>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</si>
  <si>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</si>
  <si>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</si>
  <si>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</si>
  <si>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</si>
  <si>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</si>
  <si>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</si>
  <si>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</si>
  <si>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</si>
  <si>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</si>
  <si>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</si>
  <si>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</si>
  <si>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</si>
  <si>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</si>
  <si>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</si>
  <si>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</si>
  <si>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</si>
  <si>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</si>
  <si>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</si>
  <si>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</si>
  <si>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</si>
  <si>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</si>
  <si>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</si>
  <si>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</si>
  <si>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</si>
  <si>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</si>
  <si>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</si>
  <si>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</si>
  <si>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</si>
  <si>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</si>
  <si>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</si>
  <si>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</si>
  <si>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</si>
  <si>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</si>
  <si>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</si>
  <si>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</si>
  <si>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</si>
  <si>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</si>
  <si>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</si>
  <si>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</si>
  <si>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</si>
  <si>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</si>
  <si>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</si>
  <si>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</si>
  <si>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</si>
  <si>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</si>
  <si>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</si>
  <si>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</si>
  <si>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</si>
  <si>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</si>
  <si>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</si>
  <si>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</si>
  <si>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</si>
  <si>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</si>
  <si>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</si>
  <si>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</si>
  <si>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</si>
  <si>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</si>
  <si>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</si>
  <si>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</si>
  <si>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</si>
  <si>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</si>
  <si>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</si>
  <si>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</si>
  <si>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</si>
  <si>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</si>
  <si>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</si>
  <si>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</si>
  <si>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</si>
  <si>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</si>
  <si>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</si>
  <si>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</si>
  <si>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</si>
  <si>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</si>
  <si>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</si>
  <si>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</si>
  <si>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</si>
  <si>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</si>
  <si>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</si>
  <si>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</si>
  <si>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</si>
  <si>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</si>
  <si>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</si>
  <si>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</si>
  <si>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</si>
  <si>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</si>
  <si>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</si>
  <si>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</si>
  <si>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</si>
  <si>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</si>
  <si>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</si>
  <si>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</si>
  <si>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</si>
  <si>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</si>
  <si>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</si>
  <si>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</si>
  <si>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</si>
  <si>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</si>
  <si>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</si>
  <si>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</si>
  <si>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</si>
  <si>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</si>
  <si>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</si>
  <si>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</si>
  <si>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</si>
  <si>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</si>
  <si>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</si>
  <si>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</si>
  <si>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</si>
  <si>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</si>
  <si>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</si>
  <si>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</si>
  <si>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</si>
  <si>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</si>
  <si>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</si>
  <si>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</si>
  <si>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</si>
  <si>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</si>
  <si>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</si>
  <si>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</si>
  <si>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</si>
  <si>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</si>
  <si>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</si>
  <si>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</si>
  <si>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</si>
  <si>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</si>
  <si>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</si>
  <si>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</si>
  <si>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</si>
  <si>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</si>
  <si>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</si>
  <si>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</si>
  <si>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</si>
  <si>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</si>
  <si>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</si>
  <si>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</si>
  <si>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</si>
  <si>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</si>
  <si>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</si>
  <si>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</si>
  <si>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</si>
  <si>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</si>
  <si>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</si>
  <si>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</si>
  <si>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</si>
  <si>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</si>
  <si>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</si>
  <si>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</si>
  <si>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</si>
  <si>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</si>
  <si>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</si>
  <si>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</si>
  <si>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</si>
  <si>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</si>
  <si>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</si>
  <si>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</si>
  <si>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</si>
  <si>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</si>
  <si>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</si>
  <si>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</si>
  <si>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</si>
  <si>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</si>
  <si>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</si>
  <si>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</si>
  <si>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</si>
  <si>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</si>
  <si>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</si>
  <si>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</si>
  <si>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</si>
  <si>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</si>
  <si>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</si>
  <si>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</si>
  <si>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</si>
  <si>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</si>
  <si>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</si>
  <si>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</si>
  <si>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</si>
  <si>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</si>
  <si>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</si>
  <si>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</si>
  <si>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</si>
  <si>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</si>
  <si>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</si>
  <si>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</si>
  <si>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</si>
  <si>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</si>
  <si>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</si>
  <si>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</si>
  <si>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</si>
  <si>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</si>
  <si>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</si>
  <si>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</si>
  <si>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</si>
  <si>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</si>
  <si>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</si>
  <si>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</si>
  <si>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</si>
  <si>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</si>
  <si>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</si>
  <si>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</si>
  <si>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</si>
  <si>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</si>
  <si>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</si>
  <si>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</si>
  <si>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</si>
  <si>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</si>
  <si>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</si>
  <si>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</si>
  <si>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</si>
  <si>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</si>
  <si>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</si>
  <si>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</si>
  <si>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</si>
  <si>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</si>
  <si>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</si>
  <si>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</si>
  <si>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</si>
  <si>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</si>
  <si>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</si>
  <si>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</si>
  <si>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</si>
  <si>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</si>
  <si>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</si>
  <si>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</si>
  <si>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</si>
  <si>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</si>
  <si>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</si>
  <si>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</si>
  <si>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</si>
  <si>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</si>
  <si>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</si>
  <si>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</si>
  <si>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</si>
  <si>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</si>
  <si>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</si>
  <si>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</si>
  <si>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</si>
  <si>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</si>
  <si>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</si>
  <si>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</si>
  <si>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</si>
  <si>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</si>
  <si>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</si>
  <si>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</si>
  <si>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</si>
  <si>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</si>
  <si>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</si>
  <si>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</si>
  <si>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</si>
  <si>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</si>
  <si>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</si>
  <si>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</si>
  <si>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</si>
  <si>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</si>
  <si>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</si>
  <si>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</si>
  <si>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</si>
  <si>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</si>
  <si>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</si>
  <si>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</si>
  <si>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</si>
  <si>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</si>
  <si>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</si>
  <si>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</si>
  <si>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</si>
  <si>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</si>
  <si>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</si>
  <si>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</si>
  <si>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</si>
  <si>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</si>
  <si>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</si>
  <si>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</si>
  <si>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</si>
  <si>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</si>
  <si>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</si>
  <si>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</si>
  <si>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</si>
  <si>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</si>
  <si>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</si>
  <si>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</si>
  <si>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</si>
  <si>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</si>
  <si>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</si>
  <si>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</si>
  <si>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</si>
  <si>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</si>
  <si>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</si>
  <si>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</si>
  <si>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</si>
  <si>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</si>
  <si>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</si>
  <si>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</si>
  <si>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</si>
  <si>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</si>
  <si>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</si>
  <si>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</si>
  <si>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</si>
  <si>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</si>
  <si>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</si>
  <si>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</si>
  <si>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</si>
  <si>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</si>
  <si>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</si>
  <si>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</si>
  <si>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</si>
  <si>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</si>
  <si>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</si>
  <si>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</si>
  <si>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</si>
  <si>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</si>
  <si>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</si>
  <si>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</si>
  <si>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</si>
  <si>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</si>
  <si>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</si>
  <si>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</si>
  <si>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</si>
  <si>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</si>
  <si>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</si>
  <si>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</si>
  <si>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</si>
  <si>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</si>
  <si>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</si>
  <si>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</si>
  <si>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</si>
  <si>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</si>
  <si>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</si>
  <si>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</si>
  <si>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</si>
  <si>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</si>
  <si>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</si>
  <si>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</si>
  <si>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</si>
  <si>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</si>
  <si>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</si>
  <si>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</si>
  <si>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</si>
  <si>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</si>
  <si>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</si>
  <si>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</si>
  <si>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</si>
  <si>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</si>
  <si>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</si>
  <si>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</si>
  <si>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</si>
  <si>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</si>
  <si>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</si>
  <si>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</si>
  <si>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</si>
  <si>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</si>
  <si>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</si>
  <si>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</si>
  <si>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</si>
  <si>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</si>
  <si>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</si>
  <si>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</si>
  <si>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</si>
  <si>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</si>
  <si>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</si>
  <si>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</si>
  <si>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</si>
  <si>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</si>
  <si>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</si>
  <si>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</si>
  <si>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</si>
  <si>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</si>
  <si>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</si>
  <si>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</si>
  <si>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</si>
  <si>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</si>
  <si>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</si>
  <si>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</si>
  <si>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</si>
  <si>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</si>
  <si>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</si>
  <si>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</si>
  <si>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</si>
  <si>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</si>
  <si>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</si>
  <si>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</si>
  <si>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</si>
  <si>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</si>
  <si>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</si>
  <si>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</si>
  <si>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</si>
  <si>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</si>
  <si>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</si>
  <si>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</si>
  <si>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</si>
  <si>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</si>
  <si>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</si>
  <si>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</si>
  <si>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</si>
  <si>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</si>
  <si>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</si>
  <si>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</si>
  <si>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</si>
  <si>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</si>
  <si>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</si>
  <si>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</si>
  <si>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</si>
  <si>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</si>
  <si>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</si>
  <si>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</si>
  <si>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</si>
  <si>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</si>
  <si>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</si>
  <si>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</si>
  <si>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</si>
  <si>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</si>
  <si>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</si>
  <si>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</si>
  <si>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</si>
  <si>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</si>
  <si>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</si>
  <si>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</si>
  <si>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</si>
  <si>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</si>
  <si>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</si>
  <si>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</si>
  <si>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</si>
  <si>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</si>
  <si>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</si>
  <si>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</si>
  <si>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</si>
  <si>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</si>
  <si>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</si>
  <si>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</si>
  <si>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</si>
  <si>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</si>
  <si>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</si>
  <si>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</si>
  <si>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</si>
  <si>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</si>
  <si>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</si>
  <si>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</si>
  <si>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</si>
  <si>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</si>
  <si>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</si>
  <si>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</si>
  <si>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</si>
  <si>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</si>
  <si>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</si>
  <si>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</si>
  <si>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</si>
  <si>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</si>
  <si>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</si>
  <si>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</si>
  <si>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</si>
  <si>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</si>
  <si>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</si>
  <si>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</si>
  <si>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</si>
  <si>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</si>
  <si>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</si>
  <si>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</si>
  <si>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</si>
  <si>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</si>
  <si>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</si>
  <si>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</si>
  <si>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</si>
  <si>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</si>
  <si>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</si>
  <si>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</si>
  <si>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</si>
  <si>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</si>
  <si>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</si>
  <si>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</si>
  <si>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</si>
  <si>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</si>
  <si>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</si>
  <si>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</si>
  <si>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</si>
  <si>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</si>
  <si>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</si>
  <si>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</si>
  <si>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</si>
  <si>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</si>
  <si>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</si>
  <si>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</si>
  <si>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</si>
  <si>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</si>
  <si>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</si>
  <si>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</si>
  <si>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</si>
  <si>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</si>
  <si>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</si>
  <si>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</si>
  <si>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</si>
  <si>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</si>
  <si>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</si>
  <si>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</si>
  <si>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</si>
  <si>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</si>
  <si>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</si>
  <si>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</si>
  <si>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</si>
  <si>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</si>
  <si>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</si>
  <si>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</si>
  <si>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</si>
  <si>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</si>
  <si>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</si>
  <si>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</si>
  <si>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</si>
  <si>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</si>
  <si>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</si>
  <si>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</si>
  <si>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</si>
  <si>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</si>
  <si>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</si>
  <si>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</si>
  <si>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</si>
  <si>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</si>
  <si>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</si>
  <si>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</si>
  <si>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</si>
  <si>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</si>
  <si>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</si>
  <si>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</si>
  <si>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</si>
  <si>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</si>
  <si>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</si>
  <si>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</si>
  <si>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</si>
  <si>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</si>
  <si>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</si>
  <si>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</si>
  <si>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</si>
  <si>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</si>
  <si>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</si>
  <si>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</si>
  <si>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</si>
  <si>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</si>
  <si>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</si>
  <si>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</si>
  <si>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</si>
  <si>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</si>
  <si>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</si>
  <si>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</si>
  <si>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</si>
  <si>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</si>
  <si>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</si>
  <si>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</si>
  <si>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</si>
  <si>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</si>
  <si>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</si>
  <si>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</si>
  <si>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</si>
  <si>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</si>
  <si>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</si>
  <si>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</si>
  <si>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</si>
  <si>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</si>
  <si>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</si>
  <si>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</si>
  <si>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</si>
  <si>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</si>
  <si>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</si>
  <si>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</si>
  <si>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</si>
  <si>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</si>
  <si>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</si>
  <si>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</si>
  <si>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</si>
  <si>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</si>
  <si>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</si>
  <si>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</si>
  <si>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</si>
  <si>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</si>
  <si>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</si>
  <si>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</si>
  <si>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</si>
  <si>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</si>
  <si>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</si>
  <si>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</si>
  <si>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</si>
  <si>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</si>
  <si>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</si>
  <si>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</si>
  <si>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</si>
  <si>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</si>
  <si>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</si>
  <si>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</si>
  <si>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</si>
  <si>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</si>
  <si>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</si>
  <si>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</si>
  <si>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</si>
  <si>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</si>
  <si>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</si>
  <si>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</si>
  <si>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</si>
  <si>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</si>
  <si>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</si>
  <si>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</si>
  <si>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</si>
  <si>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</si>
  <si>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</si>
  <si>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</si>
  <si>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</si>
  <si>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</si>
  <si>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</si>
  <si>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</si>
  <si>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</si>
  <si>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</si>
  <si>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</si>
  <si>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</si>
  <si>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</si>
  <si>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</si>
  <si>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</si>
  <si>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</si>
  <si>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</si>
  <si>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</si>
  <si>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</si>
  <si>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</si>
  <si>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</si>
  <si>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</si>
  <si>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</si>
  <si>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</si>
  <si>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</si>
  <si>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</si>
  <si>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</si>
  <si>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</si>
  <si>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</si>
  <si>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</si>
  <si>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</si>
  <si>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</si>
  <si>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</si>
  <si>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</si>
  <si>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</si>
  <si>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</si>
  <si>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</si>
  <si>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</si>
  <si>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</si>
  <si>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</si>
  <si>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</si>
  <si>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</si>
  <si>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</si>
  <si>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</si>
  <si>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</si>
  <si>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</si>
  <si>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</si>
  <si>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</si>
  <si>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</si>
  <si>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</si>
  <si>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</si>
  <si>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</si>
  <si>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</si>
  <si>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</si>
  <si>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</si>
  <si>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</si>
  <si>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</si>
  <si>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</si>
  <si>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</si>
  <si>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</si>
  <si>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</si>
  <si>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</si>
  <si>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</si>
  <si>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</si>
  <si>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</si>
  <si>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</si>
  <si>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</si>
  <si>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</si>
  <si>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</si>
  <si>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</si>
  <si>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</si>
  <si>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</si>
  <si>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</si>
  <si>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</si>
  <si>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</si>
  <si>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</si>
  <si>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</si>
  <si>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</si>
  <si>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</si>
  <si>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</si>
  <si>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</si>
  <si>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</si>
  <si>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</si>
  <si>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</si>
  <si>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</si>
  <si>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</si>
  <si>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</si>
  <si>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</si>
  <si>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</si>
  <si>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</si>
  <si>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</si>
  <si>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</si>
  <si>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</si>
  <si>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</si>
  <si>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</si>
  <si>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</si>
  <si>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</si>
  <si>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</si>
  <si>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</si>
  <si>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</si>
  <si>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</si>
  <si>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</si>
  <si>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</si>
  <si>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</si>
  <si>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</si>
  <si>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</si>
  <si>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</si>
  <si>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</si>
  <si>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</si>
  <si>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</si>
  <si>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</si>
  <si>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</si>
  <si>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</si>
  <si>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</si>
  <si>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</si>
  <si>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</si>
  <si>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</si>
  <si>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</si>
  <si>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</si>
  <si>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</si>
  <si>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</si>
  <si>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</si>
  <si>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</si>
  <si>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</si>
  <si>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</si>
  <si>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</si>
  <si>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</si>
  <si>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</si>
  <si>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</si>
  <si>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</si>
  <si>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</si>
  <si>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</si>
  <si>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</si>
  <si>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</si>
  <si>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</si>
  <si>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</si>
  <si>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</si>
  <si>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</si>
  <si>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</si>
  <si>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</si>
  <si>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</si>
  <si>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</si>
  <si>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</si>
  <si>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</si>
  <si>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</si>
  <si>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</si>
  <si>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</si>
  <si>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</si>
  <si>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</si>
  <si>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</si>
  <si>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</si>
  <si>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</si>
  <si>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</si>
  <si>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</si>
  <si>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</si>
  <si>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</si>
  <si>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</si>
  <si>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</si>
  <si>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</si>
  <si>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</si>
  <si>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</si>
  <si>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</si>
  <si>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</si>
  <si>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</si>
  <si>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</si>
  <si>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</si>
  <si>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</si>
  <si>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</si>
  <si>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</si>
  <si>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</si>
  <si>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</si>
  <si>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</si>
  <si>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</si>
  <si>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</si>
  <si>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</si>
  <si>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</si>
  <si>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</si>
  <si>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</si>
  <si>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</si>
  <si>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</si>
  <si>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</si>
  <si>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</si>
  <si>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</si>
  <si>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</si>
  <si>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</si>
  <si>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</si>
  <si>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</si>
  <si>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</si>
  <si>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</si>
  <si>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</si>
  <si>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</si>
  <si>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</si>
  <si>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</si>
  <si>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</si>
  <si>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</si>
  <si>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</si>
  <si>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</si>
  <si>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</si>
  <si>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</si>
  <si>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</si>
  <si>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</si>
  <si>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</si>
  <si>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</si>
  <si>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</si>
  <si>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</si>
  <si>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</si>
  <si>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</si>
  <si>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</si>
  <si>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</si>
  <si>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</si>
  <si>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</si>
  <si>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</si>
  <si>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</si>
  <si>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</si>
  <si>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</si>
  <si>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</si>
  <si>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</si>
  <si>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</si>
  <si>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</si>
  <si>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</si>
  <si>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</si>
  <si>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</si>
  <si>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</si>
  <si>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</si>
  <si>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</si>
  <si>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</si>
  <si>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</si>
  <si>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</si>
  <si>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</si>
  <si>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</si>
  <si>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</si>
  <si>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</si>
  <si>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</si>
  <si>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</si>
  <si>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</si>
  <si>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</si>
  <si>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</si>
  <si>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</si>
  <si>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</si>
  <si>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</si>
  <si>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</si>
  <si>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</si>
  <si>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</si>
  <si>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</si>
  <si>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</si>
  <si>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</si>
  <si>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</si>
  <si>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</si>
  <si>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</si>
  <si>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</si>
  <si>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</si>
  <si>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</si>
  <si>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</si>
  <si>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</si>
  <si>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</si>
  <si>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</si>
  <si>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</si>
  <si>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</si>
  <si>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</si>
  <si>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</si>
  <si>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</si>
  <si>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</si>
  <si>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</si>
  <si>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</si>
  <si>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</si>
  <si>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</si>
  <si>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</si>
  <si>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</si>
  <si>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</si>
  <si>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</si>
  <si>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</si>
  <si>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</si>
  <si>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</si>
  <si>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</si>
  <si>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</si>
  <si>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</si>
  <si>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</si>
  <si>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</si>
  <si>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</si>
  <si>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</si>
  <si>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</si>
  <si>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</si>
  <si>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</si>
  <si>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</si>
  <si>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</si>
  <si>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</si>
  <si>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</si>
  <si>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</si>
  <si>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</si>
  <si>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</si>
  <si>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</si>
  <si>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</si>
  <si>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</si>
  <si>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</si>
  <si>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</si>
  <si>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</si>
  <si>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</si>
  <si>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</si>
  <si>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</si>
  <si>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</si>
  <si>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</si>
  <si>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</si>
  <si>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</si>
  <si>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</si>
  <si>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</si>
  <si>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</si>
  <si>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</si>
  <si>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</si>
  <si>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</si>
  <si>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</si>
  <si>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</si>
  <si>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</si>
  <si>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</si>
  <si>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</si>
  <si>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</si>
  <si>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</si>
  <si>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</si>
  <si>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</si>
  <si>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</si>
  <si>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</si>
  <si>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</si>
  <si>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</si>
  <si>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</si>
  <si>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</si>
  <si>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</si>
  <si>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</si>
  <si>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</si>
  <si>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</si>
  <si>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</si>
  <si>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</si>
  <si>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</si>
  <si>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</si>
  <si>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</si>
  <si>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</si>
  <si>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</si>
  <si>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</si>
  <si>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</si>
  <si>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</si>
  <si>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</si>
  <si>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</si>
  <si>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</si>
  <si>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</si>
  <si>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</si>
  <si>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</si>
  <si>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</si>
  <si>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</si>
  <si>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</si>
  <si>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</si>
  <si>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</si>
  <si>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</si>
  <si>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</si>
  <si>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</si>
  <si>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</si>
  <si>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</si>
  <si>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</si>
  <si>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</si>
  <si>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</si>
  <si>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</si>
  <si>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</si>
  <si>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</si>
  <si>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</si>
  <si>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</si>
  <si>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</si>
  <si>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</si>
  <si>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</si>
  <si>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</si>
  <si>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</si>
  <si>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</si>
  <si>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</si>
  <si>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</si>
  <si>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</si>
  <si>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</si>
  <si>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</si>
  <si>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</si>
  <si>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</si>
  <si>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</si>
  <si>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</si>
  <si>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</si>
  <si>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</si>
  <si>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</si>
  <si>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</si>
  <si>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</si>
  <si>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</si>
  <si>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</si>
  <si>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</si>
  <si>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</si>
  <si>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</si>
  <si>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</si>
  <si>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</si>
  <si>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</si>
  <si>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</si>
  <si>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</si>
  <si>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</si>
  <si>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</si>
  <si>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</si>
  <si>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</si>
  <si>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</si>
  <si>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</si>
  <si>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</si>
  <si>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</si>
  <si>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</si>
  <si>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</si>
  <si>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</si>
  <si>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</si>
  <si>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</si>
  <si>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</si>
  <si>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</si>
  <si>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</si>
  <si>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</si>
  <si>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</si>
  <si>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</si>
  <si>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</si>
  <si>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</si>
  <si>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</si>
  <si>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</si>
  <si>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</si>
  <si>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</si>
  <si>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</si>
  <si>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</si>
  <si>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</si>
  <si>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</si>
  <si>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</si>
  <si>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</si>
  <si>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</si>
  <si>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</si>
  <si>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</si>
  <si>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</si>
  <si>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</si>
  <si>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</si>
  <si>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</si>
  <si>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</si>
  <si>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</si>
  <si>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</si>
  <si>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</si>
  <si>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</si>
  <si>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</si>
  <si>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</si>
  <si>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</si>
  <si>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</si>
  <si>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</si>
  <si>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</si>
  <si>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</si>
  <si>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</si>
  <si>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</si>
  <si>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</si>
  <si>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</si>
  <si>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</si>
  <si>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</si>
  <si>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</si>
  <si>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</si>
  <si>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</si>
  <si>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</si>
  <si>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</si>
  <si>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</si>
  <si>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</si>
  <si>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</si>
  <si>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</si>
  <si>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</si>
  <si>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</si>
  <si>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</si>
  <si>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</si>
  <si>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</si>
  <si>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</si>
  <si>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</si>
  <si>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</si>
  <si>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</si>
  <si>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</si>
  <si>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</si>
  <si>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</si>
  <si>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</si>
  <si>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</si>
  <si>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</si>
  <si>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</si>
  <si>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</si>
  <si>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</si>
  <si>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</si>
  <si>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</si>
  <si>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</si>
  <si>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</si>
  <si>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</si>
  <si>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</si>
  <si>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</si>
  <si>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</si>
  <si>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</si>
  <si>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</si>
  <si>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</si>
  <si>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</si>
  <si>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</si>
  <si>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</si>
  <si>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</si>
  <si>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</si>
  <si>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</si>
  <si>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</si>
  <si>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</si>
  <si>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</si>
  <si>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</si>
  <si>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</si>
  <si>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</si>
  <si>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</si>
  <si>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</si>
  <si>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</si>
  <si>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</si>
  <si>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</si>
  <si>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</si>
  <si>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</si>
  <si>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</si>
  <si>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</si>
  <si>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</si>
  <si>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</si>
  <si>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</si>
  <si>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</si>
  <si>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</si>
  <si>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</si>
  <si>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</si>
  <si>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</si>
  <si>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</si>
  <si>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</si>
  <si>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</si>
  <si>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</si>
  <si>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</si>
  <si>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</si>
  <si>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</si>
  <si>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</si>
  <si>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</si>
  <si>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</si>
  <si>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</si>
  <si>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</si>
  <si>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</si>
  <si>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</si>
  <si>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</si>
  <si>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</si>
  <si>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</si>
  <si>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</si>
  <si>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</si>
  <si>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</si>
  <si>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</si>
  <si>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</si>
  <si>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</si>
  <si>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</si>
  <si>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</si>
  <si>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</si>
  <si>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</si>
  <si>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</si>
  <si>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</si>
  <si>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</si>
  <si>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</si>
  <si>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</si>
  <si>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</si>
  <si>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</si>
  <si>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</si>
  <si>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</si>
  <si>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</si>
  <si>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</si>
  <si>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</si>
  <si>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</si>
  <si>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</si>
  <si>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</si>
  <si>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</si>
  <si>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</si>
  <si>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</si>
  <si>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</si>
  <si>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</si>
  <si>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</si>
  <si>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</si>
  <si>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</si>
  <si>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</si>
  <si>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</si>
  <si>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</si>
  <si>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</si>
  <si>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</si>
  <si>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</si>
  <si>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</si>
  <si>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</si>
  <si>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</si>
  <si>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</si>
  <si>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</si>
  <si>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</si>
  <si>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</si>
  <si>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</si>
  <si>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</si>
  <si>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</si>
  <si>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</si>
  <si>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</si>
  <si>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</si>
  <si>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</si>
  <si>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</si>
  <si>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</si>
  <si>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</si>
  <si>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</si>
  <si>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</si>
  <si>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</si>
  <si>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</si>
  <si>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</si>
  <si>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</si>
  <si>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</si>
  <si>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</si>
  <si>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</si>
  <si>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</si>
  <si>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</si>
  <si>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</si>
  <si>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</si>
  <si>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</si>
  <si>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</si>
  <si>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</si>
  <si>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</si>
  <si>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</si>
  <si>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</si>
  <si>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</si>
  <si>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</si>
  <si>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</si>
  <si>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</si>
  <si>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</si>
  <si>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</si>
  <si>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</si>
  <si>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</si>
  <si>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</si>
  <si>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</si>
  <si>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</si>
  <si>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</si>
  <si>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</si>
  <si>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</si>
  <si>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</si>
  <si>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</si>
  <si>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</si>
  <si>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</si>
  <si>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</si>
  <si>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</si>
  <si>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</si>
  <si>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</si>
  <si>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</si>
  <si>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</si>
  <si>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</si>
  <si>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</si>
  <si>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</si>
  <si>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</si>
  <si>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</si>
  <si>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</si>
  <si>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</si>
  <si>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</si>
  <si>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</si>
  <si>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</si>
  <si>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</si>
  <si>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</si>
  <si>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</si>
  <si>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</si>
  <si>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</si>
  <si>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</si>
  <si>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</si>
  <si>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</si>
  <si>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</si>
  <si>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</si>
  <si>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</si>
  <si>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</si>
  <si>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</si>
  <si>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</si>
  <si>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</si>
  <si>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</si>
  <si>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</si>
  <si>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</si>
  <si>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</si>
  <si>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</si>
  <si>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</si>
  <si>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</si>
  <si>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</si>
  <si>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</si>
  <si>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</si>
  <si>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</si>
  <si>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</si>
  <si>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</si>
  <si>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</si>
  <si>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</si>
  <si>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</si>
  <si>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</si>
  <si>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</si>
  <si>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</si>
  <si>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</si>
  <si>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</si>
  <si>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</si>
  <si>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</si>
  <si>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</si>
  <si>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</si>
  <si>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</si>
  <si>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</si>
  <si>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</si>
  <si>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</si>
  <si>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</si>
  <si>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</si>
  <si>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</si>
  <si>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</si>
  <si>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</si>
  <si>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</si>
  <si>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</si>
  <si>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</si>
  <si>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</si>
  <si>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</si>
  <si>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</si>
  <si>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</si>
  <si>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</si>
  <si>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</si>
  <si>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</si>
  <si>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</si>
  <si>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</si>
  <si>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</si>
  <si>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</si>
  <si>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</si>
  <si>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</si>
  <si>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</si>
  <si>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</si>
  <si>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</si>
  <si>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</si>
  <si>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</si>
  <si>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</si>
  <si>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</si>
  <si>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</si>
  <si>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</si>
  <si>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</si>
  <si>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</si>
  <si>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</si>
  <si>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</si>
  <si>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</si>
  <si>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</si>
  <si>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</si>
  <si>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</si>
  <si>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</si>
  <si>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</si>
  <si>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</si>
  <si>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</si>
  <si>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</si>
  <si>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</si>
  <si>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</si>
  <si>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</si>
  <si>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</si>
  <si>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</si>
  <si>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</si>
  <si>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</si>
  <si>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</si>
  <si>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</si>
  <si>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</si>
  <si>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</si>
  <si>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</si>
  <si>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</si>
  <si>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</si>
  <si>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</si>
  <si>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</si>
  <si>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</si>
  <si>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</si>
  <si>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</si>
  <si>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</si>
  <si>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</si>
  <si>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</si>
  <si>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</si>
  <si>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</si>
  <si>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</si>
  <si>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</si>
  <si>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</si>
  <si>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</si>
  <si>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</si>
  <si>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</si>
  <si>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</si>
  <si>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</si>
  <si>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</si>
  <si>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</si>
  <si>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</si>
  <si>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</si>
  <si>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</si>
  <si>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</si>
  <si>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</si>
  <si>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</si>
  <si>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</si>
  <si>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</si>
  <si>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</si>
  <si>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</si>
  <si>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</si>
  <si>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</si>
  <si>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</si>
  <si>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</si>
  <si>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</si>
  <si>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</si>
  <si>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</si>
  <si>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</si>
  <si>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</si>
  <si>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</si>
  <si>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</si>
  <si>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</si>
  <si>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</si>
  <si>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</si>
  <si>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</si>
  <si>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</si>
  <si>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</si>
  <si>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</si>
  <si>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</si>
  <si>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</si>
  <si>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</si>
  <si>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</si>
  <si>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</si>
  <si>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</si>
  <si>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</si>
  <si>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</si>
  <si>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</si>
  <si>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</si>
  <si>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</si>
  <si>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</si>
  <si>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</si>
  <si>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</si>
  <si>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</si>
  <si>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</si>
  <si>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</si>
  <si>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</si>
  <si>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</si>
  <si>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</si>
  <si>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</si>
  <si>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</si>
  <si>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</si>
  <si>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</si>
  <si>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</si>
  <si>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</si>
  <si>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</si>
  <si>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</si>
  <si>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</si>
  <si>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</si>
  <si>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</si>
  <si>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</si>
  <si>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</si>
  <si>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</si>
  <si>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</si>
  <si>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</si>
  <si>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</si>
  <si>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</si>
  <si>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</si>
  <si>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</si>
  <si>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</si>
  <si>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</si>
  <si>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</si>
  <si>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</si>
  <si>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</si>
  <si>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</si>
  <si>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</si>
  <si>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</si>
  <si>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</si>
  <si>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</si>
  <si>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</si>
  <si>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</si>
  <si>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</si>
  <si>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</si>
  <si>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</si>
  <si>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</si>
  <si>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</si>
  <si>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</si>
  <si>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</si>
  <si>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</si>
  <si>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</si>
  <si>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</si>
  <si>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</si>
  <si>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</si>
  <si>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</si>
  <si>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</si>
  <si>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</si>
  <si>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</si>
  <si>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</si>
  <si>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</si>
  <si>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</si>
  <si>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</si>
  <si>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</si>
  <si>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</si>
  <si>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</si>
  <si>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</si>
  <si>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</si>
  <si>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</si>
  <si>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</si>
  <si>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</si>
  <si>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</si>
  <si>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</si>
  <si>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</si>
  <si>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</si>
  <si>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</si>
  <si>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</si>
  <si>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</si>
  <si>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</si>
  <si>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</si>
  <si>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</si>
  <si>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</si>
  <si>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</si>
  <si>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</si>
  <si>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</si>
  <si>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</si>
  <si>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</si>
  <si>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</si>
  <si>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</si>
  <si>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</si>
  <si>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</si>
  <si>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</si>
  <si>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</si>
  <si>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</si>
  <si>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</si>
  <si>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</si>
  <si>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</si>
  <si>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</si>
  <si>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</si>
  <si>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</si>
  <si>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</si>
  <si>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</si>
  <si>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</si>
  <si>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</si>
  <si>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</si>
  <si>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</si>
  <si>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</si>
  <si>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</si>
  <si>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</si>
  <si>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</si>
  <si>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</si>
  <si>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</si>
  <si>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</si>
  <si>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</si>
  <si>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</si>
  <si>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</si>
  <si>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</si>
  <si>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</si>
  <si>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</si>
  <si>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</si>
  <si>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</si>
  <si>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</si>
  <si>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</si>
  <si>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</si>
  <si>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</si>
  <si>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</si>
  <si>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</si>
  <si>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</si>
  <si>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</si>
  <si>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</si>
  <si>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</si>
  <si>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</si>
  <si>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</si>
  <si>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</si>
  <si>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</si>
  <si>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</si>
  <si>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</si>
  <si>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</si>
  <si>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</si>
  <si>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</si>
  <si>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</si>
  <si>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</si>
  <si>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</si>
  <si>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</si>
  <si>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</si>
  <si>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</si>
  <si>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</si>
  <si>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</si>
  <si>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</si>
  <si>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</si>
  <si>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</si>
  <si>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</si>
  <si>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</si>
  <si>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</si>
  <si>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</si>
  <si>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</si>
  <si>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</si>
  <si>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</si>
  <si>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</si>
  <si>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</si>
  <si>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</si>
  <si>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</si>
  <si>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</si>
  <si>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</si>
  <si>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</si>
  <si>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</si>
  <si>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</si>
  <si>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</si>
  <si>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</si>
  <si>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</si>
  <si>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</si>
  <si>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</si>
  <si>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</si>
  <si>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</si>
  <si>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</si>
  <si>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</si>
  <si>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</si>
  <si>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</si>
  <si>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</si>
  <si>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</si>
  <si>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</si>
  <si>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</si>
  <si>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</si>
  <si>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</si>
  <si>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</si>
  <si>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</si>
  <si>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</si>
  <si>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</si>
  <si>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</si>
  <si>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</si>
  <si>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</si>
  <si>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</si>
  <si>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</si>
  <si>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</si>
  <si>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</si>
  <si>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</si>
  <si>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</si>
  <si>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</si>
  <si>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</si>
  <si>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</si>
  <si>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</si>
  <si>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</si>
  <si>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</si>
  <si>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</si>
  <si>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</si>
  <si>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</si>
  <si>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</si>
  <si>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</si>
  <si>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</si>
  <si>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</si>
  <si>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</si>
  <si>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</si>
  <si>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</si>
  <si>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</si>
  <si>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</si>
  <si>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</si>
  <si>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</si>
  <si>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</si>
  <si>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</si>
  <si>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</si>
  <si>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</si>
  <si>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</si>
  <si>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</si>
  <si>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</si>
  <si>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</si>
  <si>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</si>
  <si>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</si>
  <si>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</si>
  <si>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</si>
  <si>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</si>
  <si>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</si>
  <si>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</si>
  <si>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</si>
  <si>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</si>
  <si>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</si>
  <si>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</si>
  <si>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</si>
  <si>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</si>
  <si>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</si>
  <si>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</si>
  <si>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</si>
  <si>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</si>
  <si>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</si>
  <si>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</si>
  <si>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</si>
  <si>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</si>
  <si>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</si>
  <si>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</si>
  <si>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</si>
  <si>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</si>
  <si>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</si>
  <si>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</si>
  <si>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</si>
  <si>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</si>
  <si>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</si>
  <si>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</si>
  <si>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</si>
  <si>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</si>
  <si>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</si>
  <si>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</si>
  <si>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</si>
  <si>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</si>
  <si>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</si>
  <si>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</si>
  <si>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</si>
  <si>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</si>
  <si>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</si>
  <si>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</si>
  <si>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</si>
  <si>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</si>
  <si>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</si>
  <si>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</si>
  <si>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</si>
  <si>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</si>
  <si>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</si>
  <si>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</si>
  <si>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</si>
  <si>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</si>
  <si>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</si>
  <si>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</si>
  <si>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</si>
  <si>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</si>
  <si>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</si>
  <si>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</si>
  <si>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</si>
  <si>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</si>
  <si>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</si>
  <si>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</si>
  <si>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</si>
  <si>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</si>
  <si>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</si>
  <si>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</si>
  <si>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</si>
  <si>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</si>
  <si>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</si>
  <si>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</si>
  <si>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</si>
  <si>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</si>
  <si>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</si>
  <si>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</si>
  <si>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</si>
  <si>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</si>
  <si>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</si>
  <si>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</si>
  <si>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</si>
  <si>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</si>
  <si>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</si>
  <si>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</si>
  <si>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</si>
  <si>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</si>
  <si>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</si>
  <si>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</si>
  <si>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</si>
  <si>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</si>
  <si>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</si>
  <si>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</si>
  <si>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</si>
  <si>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</si>
  <si>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</si>
  <si>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</si>
  <si>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</si>
  <si>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</si>
  <si>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</si>
  <si>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</si>
  <si>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</si>
  <si>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</si>
  <si>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</si>
  <si>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</si>
  <si>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</si>
  <si>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</si>
  <si>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</si>
  <si>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</si>
  <si>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</si>
  <si>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</si>
  <si>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</si>
  <si>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</si>
  <si>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</si>
  <si>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</si>
  <si>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</si>
  <si>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</si>
  <si>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</si>
  <si>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</si>
  <si>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</si>
  <si>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</si>
  <si>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</si>
  <si>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</si>
  <si>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</si>
  <si>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</si>
  <si>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</si>
  <si>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</si>
  <si>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</si>
  <si>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</si>
  <si>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</si>
  <si>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</si>
  <si>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</si>
  <si>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</si>
  <si>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</si>
  <si>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</si>
  <si>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</si>
  <si>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</si>
  <si>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</si>
  <si>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</si>
  <si>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</si>
  <si>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</si>
  <si>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</si>
  <si>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</si>
  <si>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</si>
  <si>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</si>
  <si>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</si>
  <si>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</si>
  <si>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</si>
  <si>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</si>
  <si>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</si>
  <si>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</si>
  <si>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</si>
  <si>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</si>
  <si>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</si>
  <si>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</si>
  <si>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</si>
  <si>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</si>
  <si>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</si>
  <si>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</si>
  <si>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</si>
  <si>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</si>
  <si>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</si>
  <si>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</si>
  <si>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</si>
  <si>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</si>
  <si>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</si>
  <si>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</si>
  <si>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</si>
  <si>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</si>
  <si>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</si>
  <si>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</si>
  <si>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</si>
  <si>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</si>
  <si>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</si>
  <si>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</si>
  <si>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</si>
  <si>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</si>
  <si>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</si>
  <si>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</si>
  <si>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</si>
  <si>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</si>
  <si>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</si>
  <si>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</si>
  <si>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</si>
  <si>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</si>
  <si>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</si>
  <si>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</si>
  <si>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</si>
  <si>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</si>
  <si>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</si>
  <si>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</si>
  <si>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</si>
  <si>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</si>
  <si>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</si>
  <si>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</si>
  <si>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</si>
  <si>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</si>
  <si>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</si>
  <si>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</si>
  <si>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</si>
  <si>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</si>
  <si>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</si>
  <si>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</si>
  <si>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</si>
  <si>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</si>
  <si>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</si>
  <si>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</si>
  <si>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</si>
  <si>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</si>
  <si>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</si>
  <si>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</si>
  <si>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</si>
  <si>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</si>
  <si>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</si>
  <si>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</si>
  <si>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</si>
  <si>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</si>
  <si>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</si>
  <si>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</si>
  <si>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</si>
  <si>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</si>
  <si>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</si>
  <si>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</si>
  <si>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</si>
  <si>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</si>
  <si>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</si>
  <si>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</si>
  <si>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</si>
  <si>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</si>
  <si>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</si>
  <si>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</si>
  <si>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</si>
  <si>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</si>
  <si>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</si>
  <si>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</si>
  <si>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</si>
  <si>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</si>
  <si>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</si>
  <si>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</si>
  <si>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</si>
  <si>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</si>
  <si>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</si>
  <si>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</si>
  <si>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</si>
  <si>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</si>
  <si>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</si>
  <si>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</si>
  <si>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</si>
  <si>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</si>
  <si>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</si>
  <si>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</si>
  <si>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</si>
  <si>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</si>
  <si>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</si>
  <si>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</si>
  <si>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</si>
  <si>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</si>
  <si>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</si>
  <si>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</si>
  <si>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</si>
  <si>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</si>
  <si>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</si>
  <si>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</si>
  <si>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</si>
  <si>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</si>
  <si>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</si>
  <si>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</si>
  <si>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</si>
  <si>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</si>
  <si>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</si>
  <si>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</si>
  <si>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</si>
  <si>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</si>
  <si>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</si>
  <si>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</si>
  <si>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</si>
  <si>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</si>
  <si>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</si>
  <si>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</si>
  <si>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</si>
  <si>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</si>
  <si>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</si>
  <si>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</si>
  <si>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</si>
  <si>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</si>
  <si>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</si>
  <si>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</si>
  <si>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</si>
  <si>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</si>
  <si>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</si>
  <si>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</si>
  <si>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</si>
  <si>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</si>
  <si>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</si>
  <si>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</si>
  <si>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</si>
  <si>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</si>
  <si>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</si>
  <si>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</si>
  <si>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</si>
  <si>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</si>
  <si>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</si>
  <si>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</si>
  <si>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</si>
  <si>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</si>
  <si>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</si>
  <si>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</si>
  <si>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</si>
  <si>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</si>
  <si>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</si>
  <si>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</si>
  <si>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</si>
  <si>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</si>
  <si>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</si>
  <si>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</si>
  <si>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</si>
  <si>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</si>
  <si>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</si>
  <si>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</si>
  <si>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</si>
  <si>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</si>
  <si>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</si>
  <si>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</si>
  <si>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</si>
  <si>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</si>
  <si>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</si>
  <si>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</si>
  <si>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</si>
  <si>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</si>
  <si>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</si>
  <si>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</si>
  <si>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</si>
  <si>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</si>
  <si>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</si>
  <si>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</si>
  <si>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</si>
  <si>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</si>
  <si>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</si>
  <si>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</si>
  <si>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</si>
  <si>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</si>
  <si>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</si>
  <si>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</si>
  <si>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</si>
  <si>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</si>
  <si>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</si>
  <si>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</si>
  <si>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</si>
  <si>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</si>
  <si>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</si>
  <si>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</si>
  <si>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</si>
  <si>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</si>
  <si>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</si>
  <si>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</si>
  <si>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</si>
  <si>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</si>
  <si>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</si>
  <si>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</si>
  <si>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</si>
  <si>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</si>
  <si>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</si>
  <si>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</si>
  <si>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</si>
  <si>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</si>
  <si>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</si>
  <si>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</si>
  <si>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</si>
  <si>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</si>
  <si>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</si>
  <si>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</si>
  <si>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</si>
  <si>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</si>
  <si>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</si>
  <si>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</si>
  <si>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</si>
  <si>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</si>
  <si>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</si>
  <si>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</si>
  <si>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</si>
  <si>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</si>
  <si>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</si>
  <si>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</si>
  <si>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</si>
  <si>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</si>
  <si>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</si>
  <si>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</si>
  <si>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</si>
  <si>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</si>
  <si>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</si>
  <si>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</si>
  <si>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</si>
  <si>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</si>
  <si>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</si>
  <si>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</si>
  <si>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</si>
  <si>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</si>
  <si>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</si>
  <si>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</si>
  <si>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</si>
  <si>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</si>
  <si>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</si>
  <si>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</si>
  <si>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</si>
  <si>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</si>
  <si>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</si>
  <si>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</si>
  <si>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</si>
  <si>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</si>
  <si>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</si>
  <si>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</si>
  <si>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</si>
  <si>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</si>
  <si>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</si>
  <si>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</si>
  <si>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</si>
  <si>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</si>
  <si>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</si>
  <si>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</si>
  <si>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</si>
  <si>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</si>
  <si>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</si>
  <si>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</si>
  <si>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</si>
  <si>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</si>
  <si>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</si>
  <si>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</si>
  <si>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</si>
  <si>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</si>
  <si>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</si>
  <si>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</si>
  <si>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</si>
  <si>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</si>
  <si>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</si>
  <si>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</si>
  <si>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</si>
  <si>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</si>
  <si>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</si>
  <si>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</si>
  <si>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</si>
  <si>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</si>
  <si>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</si>
  <si>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</si>
  <si>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</si>
  <si>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</si>
  <si>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</si>
  <si>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</si>
  <si>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</si>
  <si>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</si>
  <si>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</si>
  <si>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</si>
  <si>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</si>
  <si>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</si>
  <si>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</si>
  <si>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</si>
  <si>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</si>
  <si>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</si>
  <si>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</si>
  <si>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</si>
  <si>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</si>
  <si>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</si>
  <si>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</si>
  <si>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</si>
  <si>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</si>
  <si>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</si>
  <si>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</si>
  <si>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</si>
  <si>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</si>
  <si>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</si>
  <si>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</si>
  <si>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</si>
  <si>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</si>
  <si>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</si>
  <si>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</si>
  <si>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</si>
  <si>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</si>
  <si>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</si>
  <si>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</si>
  <si>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</si>
  <si>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</si>
  <si>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</si>
  <si>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</si>
  <si>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</si>
  <si>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</si>
  <si>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</si>
  <si>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</si>
  <si>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</si>
  <si>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</si>
  <si>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</si>
  <si>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</si>
  <si>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</si>
  <si>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</si>
  <si>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</si>
  <si>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</si>
  <si>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</si>
  <si>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</si>
  <si>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</si>
  <si>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</si>
  <si>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</si>
  <si>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</si>
  <si>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</si>
  <si>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</si>
  <si>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</si>
  <si>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</si>
  <si>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</si>
  <si>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</si>
  <si>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</si>
  <si>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</si>
  <si>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</si>
  <si>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</si>
  <si>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</si>
  <si>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</si>
  <si>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</si>
  <si>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</si>
  <si>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</si>
  <si>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</si>
  <si>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</si>
  <si>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</si>
  <si>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</si>
  <si>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</si>
  <si>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</si>
  <si>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</si>
  <si>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</si>
  <si>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</si>
  <si>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</si>
  <si>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</si>
  <si>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</si>
  <si>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</si>
  <si>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</si>
  <si>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</si>
  <si>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</si>
  <si>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</si>
  <si>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</si>
  <si>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</si>
  <si>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</si>
  <si>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</si>
  <si>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</si>
  <si>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</si>
  <si>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</si>
  <si>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</si>
  <si>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</si>
  <si>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</si>
  <si>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</si>
  <si>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</si>
  <si>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</si>
  <si>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</si>
  <si>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</si>
  <si>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</si>
  <si>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</si>
  <si>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</si>
  <si>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</si>
  <si>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</si>
  <si>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</si>
  <si>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</si>
  <si>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</si>
  <si>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</si>
  <si>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</si>
  <si>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</si>
  <si>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</si>
  <si>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</si>
  <si>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</si>
  <si>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</si>
  <si>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</si>
  <si>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</si>
  <si>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</si>
  <si>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</si>
  <si>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</si>
  <si>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</si>
  <si>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</si>
  <si>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</si>
  <si>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</si>
  <si>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</si>
  <si>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</si>
  <si>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</si>
  <si>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</si>
  <si>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</si>
  <si>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</si>
  <si>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</si>
  <si>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</si>
  <si>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</si>
  <si>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</si>
  <si>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</si>
  <si>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</si>
  <si>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</si>
  <si>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</si>
  <si>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</si>
  <si>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</si>
  <si>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</si>
  <si>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</si>
  <si>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</si>
  <si>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</si>
  <si>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</si>
  <si>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</si>
  <si>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</si>
  <si>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</si>
  <si>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</si>
  <si>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</si>
  <si>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</si>
  <si>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</si>
  <si>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</si>
  <si>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</si>
  <si>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</si>
  <si>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</si>
  <si>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</si>
  <si>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</si>
  <si>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</si>
  <si>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</si>
  <si>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</si>
  <si>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</si>
  <si>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</si>
  <si>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</si>
  <si>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</si>
  <si>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</si>
  <si>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</si>
  <si>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</si>
  <si>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</si>
  <si>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</si>
  <si>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</si>
  <si>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</si>
  <si>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</si>
  <si>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</si>
  <si>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</si>
  <si>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</si>
  <si>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</si>
  <si>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</si>
  <si>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</si>
  <si>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</si>
  <si>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</si>
  <si>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</si>
  <si>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</si>
  <si>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</si>
  <si>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</si>
  <si>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</si>
  <si>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</si>
  <si>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</si>
  <si>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</si>
  <si>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</si>
  <si>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</si>
  <si>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</si>
  <si>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</si>
  <si>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</si>
  <si>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</si>
  <si>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</si>
  <si>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</si>
  <si>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</si>
  <si>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</si>
  <si>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</si>
  <si>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</si>
  <si>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</si>
  <si>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</si>
  <si>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</si>
  <si>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</si>
  <si>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</si>
  <si>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</si>
  <si>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</si>
  <si>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</si>
  <si>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</si>
  <si>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</si>
  <si>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</si>
  <si>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</si>
  <si>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</si>
  <si>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</si>
  <si>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</si>
  <si>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</si>
  <si>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</si>
  <si>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</si>
  <si>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</si>
  <si>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</si>
  <si>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</si>
  <si>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</si>
  <si>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</si>
  <si>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</si>
  <si>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</si>
  <si>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</si>
  <si>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</si>
  <si>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</si>
  <si>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</si>
  <si>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</si>
  <si>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</si>
  <si>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</si>
  <si>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</si>
  <si>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</si>
  <si>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</si>
  <si>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</si>
  <si>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</si>
  <si>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</si>
  <si>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</si>
  <si>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</si>
  <si>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</si>
  <si>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</si>
  <si>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</si>
  <si>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</si>
  <si>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</si>
  <si>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</si>
  <si>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</si>
  <si>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</si>
  <si>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</si>
  <si>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</si>
  <si>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</si>
  <si>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</si>
  <si>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</si>
  <si>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</si>
  <si>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</si>
  <si>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</si>
  <si>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</si>
  <si>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</si>
  <si>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</si>
  <si>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</si>
  <si>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</si>
  <si>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</si>
  <si>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</si>
  <si>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</si>
  <si>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</si>
  <si>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</si>
  <si>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</si>
  <si>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</si>
  <si>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</si>
  <si>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</si>
  <si>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</si>
  <si>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</si>
  <si>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</si>
  <si>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</si>
  <si>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</si>
  <si>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</si>
  <si>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</si>
  <si>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</si>
  <si>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</si>
  <si>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</si>
  <si>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</si>
  <si>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</si>
  <si>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</si>
  <si>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</si>
  <si>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</si>
  <si>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</si>
  <si>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</si>
  <si>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</si>
  <si>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</si>
  <si>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</si>
  <si>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</si>
  <si>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</si>
  <si>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</si>
  <si>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</si>
  <si>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</si>
  <si>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</si>
  <si>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</si>
  <si>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</si>
  <si>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</si>
  <si>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</si>
  <si>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</si>
  <si>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</si>
  <si>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</si>
  <si>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</si>
  <si>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</si>
  <si>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</si>
  <si>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</si>
  <si>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</si>
  <si>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</si>
  <si>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</si>
  <si>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</si>
  <si>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</si>
  <si>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</si>
  <si>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</si>
  <si>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</si>
  <si>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</si>
  <si>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</si>
  <si>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</si>
  <si>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</si>
  <si>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</si>
  <si>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</si>
  <si>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</si>
  <si>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</si>
  <si>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</si>
  <si>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</si>
  <si>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</si>
  <si>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</si>
  <si>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</si>
  <si>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</si>
  <si>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</si>
  <si>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</si>
  <si>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</si>
  <si>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</si>
  <si>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</si>
  <si>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</si>
  <si>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</si>
  <si>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</si>
  <si>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</si>
  <si>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</si>
  <si>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</si>
  <si>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</si>
  <si>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</si>
  <si>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</si>
  <si>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</si>
  <si>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</si>
  <si>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</si>
  <si>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</si>
  <si>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</si>
  <si>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</si>
  <si>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</si>
  <si>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</si>
  <si>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</si>
  <si>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</si>
  <si>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</si>
  <si>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</si>
  <si>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</si>
  <si>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</si>
  <si>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</si>
  <si>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</si>
  <si>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</si>
  <si>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</si>
  <si>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</si>
  <si>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</si>
  <si>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</si>
  <si>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</si>
  <si>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</si>
  <si>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</si>
  <si>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</si>
  <si>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</si>
  <si>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</si>
  <si>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</si>
  <si>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</si>
  <si>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</si>
  <si>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</si>
  <si>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</si>
  <si>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</si>
  <si>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</si>
  <si>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</si>
  <si>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</si>
  <si>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</si>
  <si>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</si>
  <si>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</si>
  <si>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</si>
  <si>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</si>
  <si>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</si>
  <si>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</si>
  <si>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</si>
  <si>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</si>
  <si>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</si>
  <si>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</si>
  <si>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</si>
  <si>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</si>
  <si>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</si>
  <si>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</si>
  <si>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</si>
  <si>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</si>
  <si>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</si>
  <si>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</si>
  <si>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</si>
  <si>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</si>
  <si>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</si>
  <si>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</si>
  <si>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</si>
  <si>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</si>
  <si>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</si>
  <si>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</si>
  <si>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</si>
  <si>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</si>
  <si>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</si>
  <si>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</si>
  <si>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</si>
  <si>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</si>
  <si>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</si>
  <si>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</si>
  <si>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</si>
  <si>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</si>
  <si>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</si>
  <si>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</si>
  <si>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</si>
  <si>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</si>
  <si>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</si>
  <si>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</si>
  <si>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</si>
  <si>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</si>
  <si>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</si>
  <si>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</si>
  <si>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</si>
  <si>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</si>
  <si>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</si>
  <si>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</si>
  <si>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</si>
  <si>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</si>
  <si>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</si>
  <si>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</si>
  <si>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</si>
  <si>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</si>
  <si>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</si>
  <si>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</si>
  <si>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</si>
  <si>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</si>
  <si>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</si>
  <si>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</si>
  <si>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</si>
  <si>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</si>
  <si>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</si>
  <si>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</si>
  <si>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</si>
  <si>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</si>
  <si>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</si>
  <si>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</si>
  <si>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</si>
  <si>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</si>
  <si>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</si>
  <si>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</si>
  <si>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</si>
  <si>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</si>
  <si>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</si>
  <si>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</si>
  <si>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</si>
  <si>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</si>
  <si>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</si>
  <si>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</si>
  <si>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</si>
  <si>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</si>
  <si>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</si>
  <si>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</si>
  <si>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</si>
  <si>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</si>
  <si>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</si>
  <si>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</si>
  <si>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</si>
  <si>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</si>
  <si>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</si>
  <si>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</si>
  <si>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</si>
  <si>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</si>
  <si>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</si>
  <si>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</si>
  <si>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</si>
  <si>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</si>
  <si>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</si>
  <si>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</si>
  <si>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</si>
  <si>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</si>
  <si>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</si>
  <si>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</si>
  <si>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</si>
  <si>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</si>
  <si>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</si>
  <si>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</si>
  <si>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</si>
  <si>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</si>
  <si>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</si>
  <si>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</si>
  <si>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</si>
  <si>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</si>
  <si>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</si>
  <si>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</si>
  <si>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</si>
  <si>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</si>
  <si>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</si>
  <si>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</si>
  <si>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</si>
  <si>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</si>
  <si>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</si>
  <si>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</si>
  <si>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</si>
  <si>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</si>
  <si>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</si>
  <si>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</si>
  <si>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</si>
  <si>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</si>
  <si>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</si>
  <si>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</si>
  <si>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</si>
  <si>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</si>
  <si>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</si>
  <si>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</si>
  <si>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</si>
  <si>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</si>
  <si>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</si>
  <si>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</si>
  <si>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</si>
  <si>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</si>
  <si>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</si>
  <si>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</si>
  <si>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</si>
  <si>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</si>
  <si>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</si>
  <si>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</si>
  <si>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</si>
  <si>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</si>
  <si>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</si>
  <si>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</si>
  <si>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</si>
  <si>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</si>
  <si>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</si>
  <si>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</si>
  <si>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</si>
  <si>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</si>
  <si>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</si>
  <si>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</si>
  <si>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</si>
  <si>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</si>
  <si>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</si>
  <si>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</si>
  <si>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</si>
  <si>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</si>
  <si>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</si>
  <si>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</si>
  <si>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</si>
  <si>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</si>
  <si>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</si>
  <si>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</si>
  <si>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</si>
  <si>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</si>
  <si>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</si>
  <si>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</si>
  <si>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</si>
  <si>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</si>
  <si>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</si>
  <si>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</si>
  <si>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</si>
  <si>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</si>
  <si>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</si>
  <si>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</si>
  <si>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</si>
  <si>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</si>
  <si>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</si>
  <si>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</si>
  <si>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</si>
  <si>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</si>
  <si>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</si>
  <si>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</si>
  <si>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</si>
  <si>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</si>
  <si>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</si>
  <si>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</si>
  <si>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</si>
  <si>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</si>
  <si>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</si>
  <si>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</si>
  <si>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</si>
  <si>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</si>
  <si>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</si>
  <si>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</si>
  <si>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</si>
  <si>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</si>
  <si>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</si>
  <si>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</si>
  <si>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</si>
  <si>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</si>
  <si>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</si>
  <si>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</si>
  <si>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</si>
  <si>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</si>
  <si>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</si>
  <si>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</si>
  <si>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</si>
  <si>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</si>
  <si>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</si>
  <si>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</si>
  <si>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</si>
  <si>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</si>
  <si>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</si>
  <si>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</si>
  <si>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</si>
  <si>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</si>
  <si>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</si>
  <si>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</si>
  <si>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</si>
  <si>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</si>
  <si>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</si>
  <si>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</si>
  <si>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</si>
  <si>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</si>
  <si>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</si>
  <si>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</si>
  <si>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</si>
  <si>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</si>
  <si>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</si>
  <si>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</si>
  <si>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</si>
  <si>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</si>
  <si>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</si>
  <si>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</si>
  <si>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</si>
  <si>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</si>
  <si>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</si>
  <si>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</si>
  <si>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</si>
  <si>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</si>
  <si>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</si>
  <si>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</si>
  <si>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</si>
  <si>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</si>
  <si>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</si>
  <si>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</si>
  <si>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</si>
  <si>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</si>
  <si>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</si>
  <si>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</si>
  <si>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</si>
  <si>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</si>
  <si>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</si>
  <si>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</si>
  <si>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</si>
  <si>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</si>
  <si>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</si>
  <si>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</si>
  <si>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</si>
  <si>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</si>
  <si>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</si>
  <si>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</si>
  <si>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</si>
  <si>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</si>
  <si>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</si>
  <si>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</si>
  <si>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</si>
  <si>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</si>
  <si>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</si>
  <si>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</si>
  <si>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</si>
  <si>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</si>
  <si>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</si>
  <si>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</si>
  <si>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</si>
  <si>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</si>
  <si>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</si>
  <si>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</si>
  <si>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</si>
  <si>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</si>
  <si>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</si>
  <si>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</si>
  <si>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</si>
  <si>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</si>
  <si>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</si>
  <si>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</si>
  <si>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</si>
  <si>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</si>
  <si>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</si>
  <si>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</si>
  <si>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</si>
  <si>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</si>
  <si>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</si>
  <si>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</si>
  <si>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</si>
  <si>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</si>
  <si>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</si>
  <si>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</si>
  <si>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</si>
  <si>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</si>
  <si>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</si>
  <si>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</si>
  <si>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</si>
  <si>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</si>
  <si>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</si>
  <si>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</si>
  <si>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</si>
  <si>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</si>
  <si>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</si>
  <si>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</si>
  <si>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</si>
  <si>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</si>
  <si>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</si>
  <si>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</si>
  <si>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</si>
  <si>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</si>
  <si>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</si>
  <si>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</si>
  <si>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</si>
  <si>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</si>
  <si>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</si>
  <si>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</si>
  <si>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</si>
  <si>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</si>
  <si>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</si>
  <si>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</si>
  <si>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</si>
  <si>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</si>
  <si>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</si>
  <si>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</si>
  <si>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</si>
  <si>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</si>
  <si>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</si>
  <si>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</si>
  <si>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</si>
  <si>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</si>
  <si>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</si>
  <si>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</si>
  <si>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</si>
  <si>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</si>
  <si>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</si>
  <si>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</si>
  <si>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</si>
  <si>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</si>
  <si>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</si>
  <si>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</si>
  <si>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</si>
  <si>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</si>
  <si>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</si>
  <si>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</si>
  <si>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</si>
  <si>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</si>
  <si>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</si>
  <si>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</si>
  <si>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</si>
  <si>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</si>
  <si>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</si>
  <si>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</si>
  <si>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</si>
  <si>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</si>
  <si>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</si>
  <si>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</si>
  <si>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</si>
  <si>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</si>
  <si>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</si>
  <si>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</si>
  <si>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</si>
  <si>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</si>
  <si>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</si>
  <si>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</si>
  <si>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</si>
  <si>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</si>
  <si>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</si>
  <si>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</si>
  <si>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</si>
  <si>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</si>
  <si>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</si>
  <si>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</si>
  <si>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</si>
  <si>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</si>
  <si>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</si>
  <si>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</si>
  <si>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</si>
  <si>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</si>
  <si>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</si>
  <si>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</si>
  <si>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</si>
  <si>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</si>
  <si>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</si>
  <si>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</si>
  <si>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</si>
  <si>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</si>
  <si>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</si>
  <si>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</si>
  <si>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</si>
  <si>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</si>
  <si>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</si>
  <si>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</si>
  <si>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</si>
  <si>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</si>
  <si>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</si>
  <si>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</si>
  <si>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</si>
  <si>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</si>
  <si>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</si>
  <si>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</si>
  <si>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</si>
  <si>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</si>
  <si>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</si>
  <si>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</si>
  <si>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</si>
  <si>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</si>
  <si>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</si>
  <si>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</si>
  <si>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</si>
  <si>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</si>
  <si>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</si>
  <si>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</si>
  <si>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</si>
  <si>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</si>
  <si>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</si>
  <si>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</si>
  <si>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</si>
  <si>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</si>
  <si>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</si>
  <si>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</si>
  <si>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</si>
  <si>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</si>
  <si>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</si>
  <si>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</si>
  <si>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</si>
  <si>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</si>
  <si>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</si>
  <si>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</si>
  <si>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</si>
  <si>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</si>
  <si>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</si>
  <si>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</si>
  <si>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</si>
  <si>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</si>
  <si>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</si>
  <si>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</si>
  <si>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</si>
  <si>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</si>
  <si>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</si>
  <si>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</si>
  <si>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</si>
  <si>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</si>
  <si>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</si>
  <si>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</si>
  <si>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</si>
  <si>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</si>
  <si>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</si>
  <si>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</si>
  <si>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</si>
  <si>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</si>
  <si>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</si>
  <si>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</si>
  <si>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</si>
  <si>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</si>
  <si>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</si>
  <si>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</si>
  <si>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</si>
  <si>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</si>
  <si>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</si>
  <si>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</si>
  <si>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</si>
  <si>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</si>
  <si>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</si>
  <si>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</si>
  <si>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</si>
  <si>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</si>
  <si>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</si>
  <si>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</si>
  <si>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</si>
  <si>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</si>
  <si>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</si>
  <si>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</si>
  <si>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</si>
  <si>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</si>
  <si>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</si>
  <si>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</si>
  <si>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</si>
  <si>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</si>
  <si>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</si>
  <si>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</si>
  <si>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</si>
  <si>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</si>
  <si>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</si>
  <si>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</si>
  <si>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</si>
  <si>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</si>
  <si>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</si>
  <si>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</si>
  <si>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</si>
  <si>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</si>
  <si>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</si>
  <si>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</si>
  <si>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</si>
  <si>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</si>
  <si>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</si>
  <si>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</si>
  <si>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</si>
  <si>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</si>
  <si>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</si>
  <si>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</si>
  <si>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</si>
  <si>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</si>
  <si>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</si>
  <si>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</si>
  <si>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</si>
  <si>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</si>
  <si>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</si>
  <si>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</si>
  <si>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</si>
  <si>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</si>
  <si>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</si>
  <si>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</si>
  <si>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</si>
  <si>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</si>
  <si>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</si>
  <si>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</si>
  <si>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</si>
  <si>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</si>
  <si>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</si>
  <si>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</si>
  <si>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</si>
  <si>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</si>
  <si>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</si>
  <si>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</si>
  <si>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</si>
  <si>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</si>
  <si>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</si>
  <si>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</si>
  <si>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</si>
  <si>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</si>
  <si>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</si>
  <si>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</si>
  <si>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</si>
  <si>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</si>
  <si>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</si>
  <si>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</si>
  <si>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</si>
  <si>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</si>
  <si>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</si>
  <si>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</si>
  <si>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</si>
  <si>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</si>
  <si>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</si>
  <si>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</si>
  <si>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</si>
  <si>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</si>
  <si>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</si>
  <si>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</si>
  <si>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</si>
  <si>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</si>
  <si>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</si>
  <si>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</si>
  <si>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</si>
  <si>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</si>
  <si>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</si>
  <si>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</si>
  <si>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</si>
  <si>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</si>
  <si>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</si>
  <si>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</si>
  <si>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</si>
  <si>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</si>
  <si>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</si>
  <si>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</si>
  <si>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</si>
  <si>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</si>
  <si>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</si>
  <si>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</si>
  <si>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</si>
  <si>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</si>
  <si>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</si>
  <si>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</si>
  <si>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</si>
  <si>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</si>
  <si>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</si>
  <si>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</si>
  <si>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</si>
  <si>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</si>
  <si>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</si>
  <si>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</si>
  <si>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</si>
  <si>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</si>
  <si>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</si>
  <si>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</si>
  <si>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</si>
  <si>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</si>
  <si>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</si>
  <si>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</si>
  <si>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</si>
  <si>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</si>
  <si>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</si>
  <si>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</si>
  <si>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</si>
  <si>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</si>
  <si>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</si>
  <si>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</si>
  <si>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</si>
  <si>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</si>
  <si>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</si>
  <si>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</si>
  <si>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</si>
  <si>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</si>
  <si>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</si>
  <si>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</si>
  <si>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</si>
  <si>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</si>
  <si>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</si>
  <si>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</si>
  <si>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</si>
  <si>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</si>
  <si>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</si>
  <si>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</si>
  <si>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</si>
  <si>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</si>
  <si>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</si>
  <si>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</si>
  <si>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</si>
  <si>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</si>
  <si>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</si>
  <si>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</si>
  <si>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</si>
  <si>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</si>
  <si>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</si>
  <si>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</si>
  <si>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</si>
  <si>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</si>
  <si>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</si>
  <si>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</si>
  <si>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</si>
  <si>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</si>
  <si>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</si>
  <si>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</si>
  <si>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</si>
  <si>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</si>
  <si>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</si>
  <si>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</si>
  <si>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</si>
  <si>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</si>
  <si>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</si>
  <si>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</si>
  <si>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</si>
  <si>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</si>
  <si>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</si>
  <si>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</si>
  <si>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</si>
  <si>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</si>
  <si>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</si>
  <si>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</si>
  <si>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</si>
  <si>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</si>
  <si>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</si>
  <si>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</si>
  <si>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</si>
  <si>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</si>
  <si>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</si>
  <si>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</si>
  <si>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</si>
  <si>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</si>
  <si>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</si>
  <si>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</si>
  <si>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</si>
  <si>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</si>
  <si>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</si>
  <si>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</si>
  <si>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</si>
  <si>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</si>
  <si>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</si>
  <si>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</si>
  <si>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</si>
  <si>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</si>
  <si>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</si>
  <si>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</si>
  <si>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</si>
  <si>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</si>
  <si>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</si>
  <si>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</si>
  <si>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</si>
  <si>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</si>
  <si>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</si>
  <si>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</si>
  <si>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</si>
  <si>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</si>
  <si>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</si>
  <si>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</si>
  <si>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</si>
  <si>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</si>
  <si>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</si>
  <si>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</si>
  <si>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</si>
  <si>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</si>
  <si>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</si>
  <si>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</si>
  <si>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</si>
  <si>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</si>
  <si>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</si>
  <si>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</si>
  <si>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</si>
  <si>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</si>
  <si>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</si>
  <si>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</si>
  <si>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</si>
  <si>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</si>
  <si>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</si>
  <si>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</si>
  <si>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</si>
  <si>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</si>
  <si>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</si>
  <si>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</si>
  <si>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</si>
  <si>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</si>
  <si>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</si>
  <si>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</si>
  <si>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</si>
  <si>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</si>
  <si>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</si>
  <si>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</si>
  <si>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</si>
  <si>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</si>
  <si>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</si>
  <si>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</si>
  <si>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</si>
  <si>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</si>
  <si>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</si>
  <si>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</si>
  <si>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</si>
  <si>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</si>
  <si>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</si>
  <si>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</si>
  <si>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</si>
  <si>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</si>
  <si>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</si>
  <si>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</si>
  <si>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</si>
  <si>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</si>
  <si>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</si>
  <si>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</si>
  <si>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</si>
  <si>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</si>
  <si>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</si>
  <si>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</si>
  <si>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</si>
  <si>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</si>
  <si>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</si>
  <si>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</si>
  <si>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</si>
  <si>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</si>
  <si>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</si>
  <si>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</si>
  <si>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</si>
  <si>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</si>
  <si>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</si>
  <si>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</si>
  <si>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</si>
  <si>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</si>
  <si>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</si>
  <si>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</si>
  <si>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</si>
  <si>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</si>
  <si>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</si>
  <si>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</si>
  <si>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</si>
  <si>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</si>
  <si>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</si>
  <si>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</si>
  <si>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</si>
  <si>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</si>
  <si>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</si>
  <si>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</si>
  <si>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</si>
  <si>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</si>
  <si>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</si>
  <si>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</si>
  <si>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</si>
  <si>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</si>
  <si>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</si>
  <si>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</si>
  <si>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</si>
  <si>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</si>
  <si>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</si>
  <si>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</si>
  <si>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</si>
  <si>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</si>
  <si>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</si>
  <si>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</si>
  <si>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</si>
  <si>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</si>
  <si>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</si>
  <si>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</si>
  <si>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</si>
  <si>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</si>
  <si>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</si>
  <si>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</si>
  <si>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</si>
  <si>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</si>
  <si>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</si>
  <si>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</si>
  <si>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</si>
  <si>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</si>
  <si>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</si>
  <si>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</si>
  <si>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</si>
  <si>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</si>
  <si>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</si>
  <si>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</si>
  <si>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</si>
  <si>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</si>
  <si>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</si>
  <si>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</si>
  <si>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</si>
  <si>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</si>
  <si>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</si>
  <si>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</si>
  <si>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</si>
  <si>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</si>
  <si>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</si>
  <si>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</si>
  <si>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</si>
  <si>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</si>
  <si>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</si>
  <si>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</si>
  <si>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</si>
  <si>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</si>
  <si>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</si>
  <si>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</si>
  <si>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</si>
  <si>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</si>
  <si>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</si>
  <si>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</si>
  <si>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</si>
  <si>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</si>
  <si>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</si>
  <si>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</si>
  <si>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</si>
  <si>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</si>
  <si>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</si>
  <si>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</si>
  <si>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</si>
  <si>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</si>
  <si>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</si>
  <si>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</si>
  <si>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</si>
  <si>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</si>
  <si>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</si>
  <si>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</si>
  <si>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</si>
  <si>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</si>
  <si>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</si>
  <si>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</si>
  <si>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</si>
  <si>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</si>
  <si>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</si>
  <si>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</si>
  <si>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</si>
  <si>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</si>
  <si>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</si>
  <si>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</si>
  <si>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</si>
  <si>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</si>
  <si>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</si>
  <si>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</si>
  <si>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</si>
  <si>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</si>
  <si>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</si>
  <si>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</si>
  <si>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</si>
  <si>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</si>
  <si>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</si>
  <si>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</si>
  <si>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</si>
  <si>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</si>
  <si>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</si>
  <si>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</si>
  <si>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</si>
  <si>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</si>
  <si>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</si>
  <si>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</si>
  <si>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</si>
  <si>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</si>
  <si>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</si>
  <si>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</si>
  <si>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</si>
  <si>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</si>
  <si>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</si>
  <si>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</si>
  <si>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</si>
  <si>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</si>
  <si>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</si>
  <si>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</si>
  <si>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</si>
  <si>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</si>
  <si>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</si>
  <si>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</si>
  <si>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</si>
  <si>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</si>
  <si>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</si>
  <si>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</si>
  <si>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</si>
  <si>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</si>
  <si>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</si>
  <si>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</si>
  <si>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</si>
  <si>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</si>
  <si>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</si>
  <si>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</si>
  <si>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</si>
  <si>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</si>
  <si>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</si>
  <si>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</si>
  <si>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</si>
  <si>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</si>
  <si>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</si>
  <si>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</si>
  <si>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</si>
  <si>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</si>
  <si>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</si>
  <si>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</si>
  <si>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</si>
  <si>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</si>
  <si>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</si>
  <si>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</si>
  <si>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</si>
  <si>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</si>
  <si>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</si>
  <si>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</si>
  <si>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</si>
  <si>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</si>
  <si>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</si>
  <si>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</si>
  <si>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</si>
  <si>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</si>
  <si>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</si>
  <si>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</si>
  <si>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</si>
  <si>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</si>
  <si>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</si>
  <si>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</si>
  <si>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</si>
  <si>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</si>
  <si>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</si>
  <si>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</si>
  <si>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</si>
  <si>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</si>
  <si>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</si>
  <si>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</si>
  <si>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</si>
  <si>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</si>
  <si>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</si>
  <si>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</si>
  <si>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</si>
  <si>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</si>
  <si>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</si>
  <si>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</si>
  <si>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</si>
  <si>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</si>
  <si>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</si>
  <si>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</si>
  <si>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</si>
  <si>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</si>
  <si>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</si>
  <si>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</si>
  <si>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</si>
  <si>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</si>
  <si>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</si>
  <si>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</si>
  <si>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</si>
  <si>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</si>
  <si>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</si>
  <si>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</si>
  <si>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</si>
  <si>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</si>
  <si>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</si>
  <si>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</si>
  <si>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</si>
  <si>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</si>
  <si>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</si>
  <si>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</si>
  <si>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</si>
  <si>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</si>
  <si>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</si>
  <si>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</si>
  <si>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</si>
  <si>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</si>
  <si>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</si>
  <si>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</si>
  <si>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</si>
  <si>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</si>
  <si>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</si>
  <si>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</si>
  <si>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</si>
  <si>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</si>
  <si>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</si>
  <si>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</si>
  <si>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</si>
  <si>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</si>
  <si>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</si>
  <si>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</si>
  <si>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</si>
  <si>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</si>
  <si>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</si>
  <si>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</si>
  <si>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</si>
  <si>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</si>
  <si>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</si>
  <si>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</si>
  <si>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</si>
  <si>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</si>
  <si>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</si>
  <si>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</si>
  <si>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</si>
  <si>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</si>
  <si>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</si>
  <si>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</si>
  <si>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</si>
  <si>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</si>
  <si>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</si>
  <si>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</si>
  <si>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</si>
  <si>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</si>
  <si>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</si>
  <si>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</si>
  <si>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</si>
  <si>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</si>
  <si>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</si>
  <si>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</si>
  <si>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</si>
  <si>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</si>
  <si>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</si>
  <si>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</si>
  <si>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</si>
  <si>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</si>
  <si>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</si>
  <si>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</si>
  <si>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</si>
  <si>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</si>
  <si>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</si>
  <si>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</si>
  <si>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</si>
  <si>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</si>
  <si>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</si>
  <si>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</si>
  <si>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</si>
  <si>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</si>
  <si>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</si>
  <si>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</si>
  <si>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</si>
  <si>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</si>
  <si>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</si>
  <si>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</si>
  <si>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</si>
  <si>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</si>
  <si>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</si>
  <si>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</si>
  <si>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</si>
  <si>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</si>
  <si>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</si>
  <si>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</si>
  <si>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</si>
  <si>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</si>
  <si>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</si>
  <si>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</si>
  <si>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</si>
  <si>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</si>
  <si>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</si>
  <si>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</si>
  <si>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</si>
  <si>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</si>
  <si>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</si>
  <si>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</si>
  <si>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</si>
  <si>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</si>
  <si>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</si>
  <si>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</si>
  <si>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</si>
  <si>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</si>
  <si>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</si>
  <si>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</si>
  <si>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</si>
  <si>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</si>
  <si>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</si>
  <si>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</si>
  <si>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</si>
  <si>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</si>
  <si>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</si>
  <si>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</si>
  <si>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</si>
  <si>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</si>
  <si>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</si>
  <si>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</si>
  <si>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</si>
  <si>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</si>
  <si>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</si>
  <si>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</si>
  <si>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</si>
  <si>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</si>
  <si>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</si>
  <si>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</si>
  <si>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</si>
  <si>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</si>
  <si>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</si>
  <si>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</si>
  <si>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</si>
  <si>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</si>
  <si>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</si>
  <si>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</si>
  <si>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</si>
  <si>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</si>
  <si>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</si>
  <si>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</si>
  <si>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</si>
  <si>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</si>
  <si>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</si>
  <si>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</si>
  <si>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</si>
  <si>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</si>
  <si>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</si>
  <si>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</si>
  <si>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</si>
  <si>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</si>
  <si>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</si>
  <si>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</si>
  <si>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</si>
  <si>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</si>
  <si>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</si>
  <si>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</si>
  <si>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</si>
  <si>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</si>
  <si>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</si>
  <si>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</si>
  <si>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</si>
  <si>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</si>
  <si>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</si>
  <si>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</si>
  <si>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</si>
  <si>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</si>
  <si>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</si>
  <si>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</si>
  <si>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</si>
  <si>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</si>
  <si>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</si>
  <si>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</si>
  <si>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</si>
  <si>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</si>
  <si>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</si>
  <si>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</si>
  <si>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</si>
  <si>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</si>
  <si>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</si>
  <si>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</si>
  <si>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</si>
  <si>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</si>
  <si>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</si>
  <si>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</si>
  <si>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</si>
  <si>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</si>
  <si>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</si>
  <si>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</si>
  <si>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</si>
  <si>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</si>
  <si>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</si>
  <si>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</si>
  <si>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</si>
  <si>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</si>
  <si>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</si>
  <si>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</si>
  <si>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</si>
  <si>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</si>
  <si>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</si>
  <si>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</si>
  <si>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</si>
  <si>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</si>
  <si>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</si>
  <si>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</si>
  <si>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</si>
  <si>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</si>
  <si>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</si>
  <si>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</si>
  <si>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</si>
  <si>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</si>
  <si>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</si>
  <si>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</si>
  <si>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</si>
  <si>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</si>
  <si>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</si>
  <si>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</si>
  <si>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</si>
  <si>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</si>
  <si>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</si>
  <si>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</si>
  <si>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</si>
  <si>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</si>
  <si>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</si>
  <si>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</si>
  <si>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</si>
  <si>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</si>
  <si>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</si>
  <si>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</si>
  <si>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</si>
  <si>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</si>
  <si>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</si>
  <si>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</si>
  <si>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</si>
  <si>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</si>
  <si>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</si>
  <si>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</si>
  <si>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</si>
  <si>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</si>
  <si>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</si>
  <si>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</si>
  <si>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</si>
  <si>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</si>
  <si>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</si>
  <si>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</si>
  <si>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</si>
  <si>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</si>
  <si>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</si>
  <si>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</si>
  <si>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</si>
  <si>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</si>
  <si>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</si>
  <si>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</si>
  <si>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</si>
  <si>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</si>
  <si>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</si>
  <si>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</si>
  <si>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</si>
  <si>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</si>
  <si>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</si>
  <si>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</si>
  <si>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</si>
  <si>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</si>
  <si>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</si>
  <si>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</si>
  <si>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</si>
  <si>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</si>
  <si>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</si>
  <si>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</si>
  <si>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</si>
  <si>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</si>
  <si>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</si>
  <si>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</si>
  <si>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</si>
  <si>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</si>
  <si>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</si>
  <si>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</si>
  <si>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</si>
  <si>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</si>
  <si>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</si>
  <si>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</si>
  <si>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</si>
  <si>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</si>
  <si>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</si>
  <si>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</si>
  <si>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</si>
  <si>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</si>
  <si>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</si>
  <si>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</si>
  <si>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</si>
  <si>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</si>
  <si>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</si>
  <si>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</si>
  <si>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</si>
  <si>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</si>
  <si>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</si>
  <si>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</si>
  <si>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</si>
  <si>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</si>
  <si>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</si>
  <si>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</si>
  <si>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</si>
  <si>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</si>
  <si>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</si>
  <si>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</si>
  <si>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</si>
  <si>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</si>
  <si>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</si>
  <si>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</si>
  <si>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</si>
  <si>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</si>
  <si>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</si>
  <si>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</si>
  <si>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</si>
  <si>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</si>
  <si>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</si>
  <si>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</si>
  <si>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</si>
  <si>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</si>
  <si>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</si>
  <si>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</si>
  <si>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</si>
  <si>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</si>
  <si>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</si>
  <si>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</si>
  <si>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</si>
  <si>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</si>
  <si>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</si>
  <si>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</si>
  <si>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</si>
  <si>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</si>
  <si>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</si>
  <si>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</si>
  <si>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</si>
  <si>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</si>
  <si>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</si>
  <si>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</si>
  <si>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</si>
  <si>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</si>
  <si>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</si>
  <si>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</si>
  <si>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</si>
  <si>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</si>
  <si>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</si>
  <si>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</si>
  <si>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</si>
  <si>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</si>
  <si>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</si>
  <si>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</si>
  <si>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</si>
  <si>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</si>
  <si>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</si>
  <si>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</si>
  <si>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</si>
  <si>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</si>
  <si>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</si>
  <si>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</si>
  <si>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</si>
  <si>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</si>
  <si>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</si>
  <si>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</si>
  <si>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</si>
  <si>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</si>
  <si>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</si>
  <si>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</si>
  <si>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</si>
  <si>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</si>
  <si>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</si>
  <si>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</si>
  <si>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</si>
  <si>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</si>
  <si>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</si>
  <si>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</si>
  <si>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</si>
  <si>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</si>
  <si>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</si>
  <si>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</si>
  <si>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</si>
  <si>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</si>
  <si>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</si>
  <si>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</si>
  <si>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</si>
  <si>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</si>
  <si>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</si>
  <si>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</si>
  <si>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</si>
  <si>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</si>
  <si>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</si>
  <si>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</si>
  <si>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</si>
  <si>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</si>
  <si>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</si>
  <si>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</si>
  <si>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</si>
  <si>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</si>
  <si>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</si>
  <si>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</si>
  <si>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</si>
  <si>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</si>
  <si>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</si>
  <si>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</si>
  <si>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</si>
  <si>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</si>
  <si>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</si>
  <si>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</si>
  <si>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</si>
  <si>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</si>
  <si>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</si>
  <si>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</si>
  <si>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</si>
  <si>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</si>
  <si>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</si>
  <si>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</si>
  <si>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</si>
  <si>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</si>
  <si>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</si>
  <si>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</si>
  <si>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</si>
  <si>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</si>
  <si>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</si>
  <si>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</si>
  <si>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</si>
  <si>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</si>
  <si>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</si>
  <si>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</si>
  <si>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</si>
  <si>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</si>
  <si>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</si>
  <si>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</si>
  <si>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</si>
  <si>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</si>
  <si>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</si>
  <si>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</si>
  <si>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</si>
  <si>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</si>
  <si>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</si>
  <si>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</si>
  <si>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</si>
  <si>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</si>
  <si>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</si>
  <si>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</si>
  <si>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</si>
  <si>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</si>
  <si>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</si>
  <si>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</si>
  <si>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</si>
  <si>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</si>
  <si>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</si>
  <si>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</si>
  <si>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</si>
  <si>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</si>
  <si>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</si>
  <si>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</si>
  <si>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</si>
  <si>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</si>
  <si>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</si>
  <si>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</si>
  <si>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</si>
  <si>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</si>
  <si>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</si>
  <si>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</si>
  <si>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</si>
  <si>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</si>
  <si>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</si>
  <si>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</si>
  <si>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</si>
  <si>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</si>
  <si>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</si>
  <si>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</si>
  <si>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</si>
  <si>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</si>
  <si>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</si>
  <si>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</si>
  <si>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</si>
  <si>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</si>
  <si>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</si>
  <si>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</si>
  <si>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</si>
  <si>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</si>
  <si>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</si>
  <si>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</si>
  <si>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</si>
  <si>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</si>
  <si>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</si>
  <si>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</si>
  <si>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</si>
  <si>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</si>
  <si>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</si>
  <si>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</si>
  <si>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</si>
  <si>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</si>
  <si>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</si>
  <si>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</si>
  <si>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</si>
  <si>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</si>
  <si>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</si>
  <si>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</si>
  <si>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</si>
  <si>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</si>
  <si>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</si>
  <si>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</si>
  <si>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</si>
  <si>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</si>
  <si>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</si>
  <si>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</si>
  <si>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</si>
  <si>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</si>
  <si>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</si>
  <si>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</si>
  <si>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</si>
  <si>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</si>
  <si>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</si>
  <si>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</si>
  <si>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</si>
  <si>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</si>
  <si>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</si>
  <si>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</si>
  <si>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</si>
  <si>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</si>
  <si>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</si>
  <si>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</si>
  <si>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</si>
  <si>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</si>
  <si>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</si>
  <si>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</si>
  <si>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</si>
  <si>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</si>
  <si>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</si>
  <si>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</si>
  <si>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</si>
  <si>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</si>
  <si>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</si>
  <si>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</si>
  <si>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</si>
  <si>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</si>
  <si>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</si>
  <si>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</si>
  <si>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</si>
  <si>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</si>
  <si>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</si>
  <si>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</si>
  <si>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</si>
  <si>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</si>
  <si>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</si>
  <si>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</si>
  <si>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</si>
  <si>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</si>
  <si>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</si>
  <si>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</si>
  <si>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</si>
  <si>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</si>
  <si>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</si>
  <si>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</si>
  <si>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</si>
  <si>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</si>
  <si>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</si>
  <si>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</si>
  <si>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</si>
  <si>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</si>
  <si>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</si>
  <si>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</si>
  <si>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</si>
  <si>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</si>
  <si>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</si>
  <si>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</si>
  <si>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</si>
  <si>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</si>
  <si>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</si>
  <si>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</si>
  <si>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</si>
  <si>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</si>
  <si>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</si>
  <si>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</si>
  <si>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</si>
  <si>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</si>
  <si>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</si>
  <si>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</si>
  <si>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</si>
  <si>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</si>
  <si>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</si>
  <si>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</si>
  <si>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</si>
  <si>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</si>
  <si>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</si>
  <si>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</si>
  <si>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</si>
  <si>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</si>
  <si>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</si>
  <si>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</si>
  <si>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</si>
  <si>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</si>
  <si>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</si>
  <si>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</si>
  <si>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</si>
  <si>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</si>
  <si>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</si>
  <si>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</si>
  <si>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</si>
  <si>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</si>
  <si>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</si>
  <si>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</si>
  <si>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</si>
  <si>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</si>
  <si>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</si>
  <si>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</si>
  <si>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</si>
  <si>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</si>
  <si>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</si>
  <si>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</si>
  <si>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</si>
  <si>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</si>
  <si>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</si>
  <si>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</si>
  <si>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</si>
  <si>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</si>
  <si>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</si>
  <si>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</si>
  <si>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</si>
  <si>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</si>
  <si>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</si>
  <si>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</si>
  <si>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</si>
  <si>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</si>
  <si>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</si>
  <si>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</si>
  <si>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</si>
  <si>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</si>
  <si>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</si>
  <si>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</si>
  <si>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</si>
  <si>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</si>
  <si>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</si>
  <si>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</si>
  <si>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</si>
  <si>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</si>
  <si>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</si>
  <si>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</si>
  <si>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</si>
  <si>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</si>
  <si>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</si>
  <si>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</si>
  <si>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</si>
  <si>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</si>
  <si>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</si>
  <si>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</si>
  <si>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</si>
  <si>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</si>
  <si>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</si>
  <si>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</si>
  <si>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</si>
  <si>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</si>
  <si>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</si>
  <si>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</si>
  <si>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</si>
  <si>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</si>
  <si>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</si>
  <si>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</si>
  <si>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</si>
  <si>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</si>
  <si>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</si>
  <si>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</si>
  <si>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</si>
  <si>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</si>
  <si>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</si>
  <si>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</si>
  <si>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</si>
  <si>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</si>
  <si>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</si>
  <si>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</si>
  <si>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</si>
  <si>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</si>
  <si>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</si>
  <si>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</si>
  <si>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</si>
  <si>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</si>
  <si>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</si>
  <si>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</si>
  <si>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</si>
  <si>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</si>
  <si>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</si>
  <si>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</si>
  <si>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</si>
  <si>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</si>
  <si>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</si>
  <si>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</si>
  <si>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</si>
  <si>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</si>
  <si>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</si>
  <si>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</si>
  <si>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</si>
  <si>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</si>
  <si>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</si>
  <si>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</si>
  <si>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</si>
  <si>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</si>
  <si>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</si>
  <si>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</si>
  <si>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</si>
  <si>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</si>
  <si>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</si>
  <si>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</si>
  <si>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</si>
  <si>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</si>
  <si>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</si>
  <si>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</si>
  <si>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</si>
  <si>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</si>
  <si>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</si>
  <si>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</si>
  <si>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</si>
  <si>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</si>
  <si>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</si>
  <si>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</si>
  <si>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</si>
  <si>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</si>
  <si>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</si>
  <si>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</si>
  <si>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</si>
  <si>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</si>
  <si>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</si>
  <si>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</si>
  <si>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</si>
  <si>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</si>
  <si>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</si>
  <si>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</si>
  <si>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</si>
  <si>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</si>
  <si>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</si>
  <si>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</si>
  <si>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</si>
  <si>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</si>
  <si>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</si>
  <si>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</si>
  <si>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</si>
  <si>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</si>
  <si>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</si>
  <si>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</si>
  <si>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</si>
  <si>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</si>
  <si>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</si>
  <si>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</si>
  <si>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</si>
  <si>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</si>
  <si>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</si>
  <si>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</si>
  <si>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</si>
  <si>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</si>
  <si>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</si>
  <si>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</si>
  <si>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</si>
  <si>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</si>
  <si>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</si>
  <si>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</si>
  <si>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</si>
  <si>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</si>
  <si>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</si>
  <si>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</si>
  <si>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</si>
  <si>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</si>
  <si>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</si>
  <si>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</si>
  <si>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</si>
  <si>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</si>
  <si>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</si>
  <si>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</si>
  <si>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</si>
  <si>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</si>
  <si>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</si>
  <si>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</si>
  <si>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</si>
  <si>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</si>
  <si>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</si>
  <si>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</si>
  <si>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</si>
  <si>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</si>
  <si>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</si>
  <si>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</si>
  <si>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</si>
  <si>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</si>
  <si>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</si>
  <si>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</si>
  <si>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</si>
  <si>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</si>
  <si>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</si>
  <si>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</si>
  <si>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</si>
  <si>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</si>
  <si>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</si>
  <si>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</si>
  <si>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</si>
  <si>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</si>
  <si>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</si>
  <si>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</si>
  <si>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</si>
  <si>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</si>
  <si>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</si>
  <si>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</si>
  <si>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</si>
  <si>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</si>
  <si>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</si>
  <si>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</si>
  <si>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</si>
  <si>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</si>
  <si>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</si>
  <si>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</si>
  <si>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</si>
  <si>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</si>
  <si>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</si>
  <si>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</si>
  <si>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</si>
  <si>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</si>
  <si>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</si>
  <si>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</si>
  <si>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</si>
  <si>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</si>
  <si>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</si>
  <si>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</si>
  <si>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</si>
  <si>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</si>
  <si>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</si>
  <si>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</si>
  <si>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</si>
  <si>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</si>
  <si>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</si>
  <si>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</si>
  <si>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</si>
  <si>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</si>
  <si>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</si>
  <si>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</si>
  <si>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</si>
  <si>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</si>
  <si>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</si>
  <si>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</si>
  <si>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</si>
  <si>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</si>
  <si>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</si>
  <si>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</si>
  <si>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</si>
  <si>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</si>
  <si>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</si>
  <si>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</si>
  <si>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</si>
  <si>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</si>
  <si>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</si>
  <si>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</si>
  <si>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</si>
  <si>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</si>
  <si>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</si>
  <si>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</si>
  <si>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</si>
  <si>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</si>
  <si>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</si>
  <si>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</si>
  <si>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</si>
  <si>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</si>
  <si>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</si>
  <si>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</si>
  <si>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</si>
  <si>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</si>
  <si>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</si>
  <si>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</si>
  <si>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</si>
  <si>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</si>
  <si>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</si>
  <si>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</si>
  <si>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</si>
  <si>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</si>
  <si>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</si>
  <si>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</si>
  <si>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</si>
  <si>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</si>
  <si>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</si>
  <si>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</si>
  <si>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</si>
  <si>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</si>
  <si>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</si>
  <si>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</si>
  <si>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</si>
  <si>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</si>
  <si>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</si>
  <si>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</si>
  <si>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</si>
  <si>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</si>
  <si>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</si>
  <si>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</si>
  <si>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</si>
  <si>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</si>
  <si>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</si>
  <si>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</si>
  <si>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</si>
  <si>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</si>
  <si>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</si>
  <si>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</si>
  <si>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</si>
  <si>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</si>
  <si>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</si>
  <si>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</si>
  <si>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</si>
  <si>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</si>
  <si>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</si>
  <si>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</si>
  <si>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</si>
  <si>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</si>
  <si>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</si>
  <si>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</si>
  <si>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</si>
  <si>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</si>
  <si>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</si>
  <si>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</si>
  <si>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</si>
  <si>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</si>
  <si>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</si>
  <si>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</si>
  <si>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</si>
  <si>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</si>
  <si>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</si>
  <si>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</si>
  <si>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</si>
  <si>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</si>
  <si>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</si>
  <si>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</si>
  <si>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</si>
  <si>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</si>
  <si>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</si>
  <si>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</si>
  <si>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</si>
  <si>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</si>
  <si>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</si>
  <si>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</si>
  <si>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</si>
  <si>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</si>
  <si>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</si>
  <si>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</si>
  <si>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</si>
  <si>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</si>
  <si>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</si>
  <si>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</si>
  <si>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</si>
  <si>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</si>
  <si>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</si>
  <si>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</si>
  <si>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</si>
  <si>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</si>
  <si>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</si>
  <si>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</si>
  <si>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</si>
  <si>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</si>
  <si>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</si>
  <si>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</si>
  <si>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</si>
  <si>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</si>
  <si>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</si>
  <si>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</si>
  <si>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</si>
  <si>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</si>
  <si>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</si>
  <si>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</si>
  <si>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</si>
  <si>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</si>
  <si>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</si>
  <si>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</si>
  <si>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</si>
  <si>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</si>
  <si>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</si>
  <si>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</si>
  <si>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</si>
  <si>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</si>
  <si>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</si>
  <si>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</si>
  <si>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</si>
  <si>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</si>
  <si>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</si>
  <si>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</si>
  <si>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</si>
  <si>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</si>
  <si>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</si>
  <si>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</si>
  <si>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</si>
  <si>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</si>
  <si>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</si>
  <si>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</si>
  <si>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</si>
  <si>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</si>
  <si>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</si>
  <si>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</si>
  <si>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</si>
  <si>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</si>
  <si>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</si>
  <si>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</si>
  <si>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</si>
  <si>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</si>
  <si>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</si>
  <si>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</si>
  <si>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</si>
  <si>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</si>
  <si>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</si>
  <si>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</si>
  <si>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</si>
  <si>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</si>
  <si>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</si>
  <si>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</si>
  <si>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</si>
  <si>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</si>
  <si>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</si>
  <si>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</si>
  <si>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</si>
  <si>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</si>
  <si>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</si>
  <si>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</si>
  <si>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</si>
  <si>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</si>
  <si>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</si>
  <si>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</si>
  <si>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</si>
  <si>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</si>
  <si>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</si>
  <si>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</si>
  <si>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</si>
  <si>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</si>
  <si>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</si>
  <si>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</si>
  <si>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</si>
  <si>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</si>
  <si>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</si>
  <si>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</si>
  <si>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</si>
  <si>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</si>
  <si>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</si>
  <si>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</si>
  <si>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</si>
  <si>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</si>
  <si>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</si>
  <si>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</si>
  <si>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</si>
  <si>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</si>
  <si>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</si>
  <si>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</si>
  <si>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</si>
  <si>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</si>
  <si>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</si>
  <si>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</si>
  <si>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</si>
  <si>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</si>
  <si>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</si>
  <si>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</si>
  <si>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</si>
  <si>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</si>
  <si>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</si>
  <si>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</si>
  <si>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</si>
  <si>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</si>
  <si>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</si>
  <si>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</si>
  <si>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</si>
  <si>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</si>
  <si>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</si>
  <si>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</si>
  <si>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</si>
  <si>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</si>
  <si>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</si>
  <si>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</si>
  <si>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</si>
  <si>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</si>
  <si>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</si>
  <si>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</si>
  <si>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</si>
  <si>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</si>
  <si>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</si>
  <si>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</si>
  <si>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</si>
  <si>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</si>
  <si>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</si>
  <si>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</si>
  <si>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</si>
  <si>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</si>
  <si>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</si>
  <si>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</si>
  <si>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</si>
  <si>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</si>
  <si>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</si>
  <si>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</si>
  <si>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</si>
  <si>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</si>
  <si>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</si>
  <si>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</si>
  <si>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</si>
  <si>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</si>
  <si>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</si>
  <si>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</si>
  <si>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</si>
  <si>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</si>
  <si>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</si>
  <si>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</si>
  <si>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</si>
  <si>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</si>
  <si>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</si>
  <si>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</si>
  <si>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</si>
  <si>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</si>
  <si>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</si>
  <si>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</si>
  <si>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</si>
  <si>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</si>
  <si>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</si>
  <si>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</si>
  <si>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</si>
  <si>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</si>
  <si>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</si>
  <si>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</si>
  <si>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</si>
  <si>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</si>
  <si>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</si>
  <si>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</si>
  <si>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</si>
  <si>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</si>
  <si>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</si>
  <si>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</si>
  <si>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</si>
  <si>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</si>
  <si>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</si>
  <si>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</si>
  <si>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</si>
  <si>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</si>
  <si>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</si>
  <si>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</si>
  <si>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</si>
  <si>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</si>
  <si>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</si>
  <si>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</si>
  <si>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</si>
  <si>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</si>
  <si>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</si>
  <si>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</si>
  <si>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</si>
  <si>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</si>
  <si>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</si>
  <si>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</si>
  <si>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</si>
  <si>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</si>
  <si>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</si>
  <si>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</si>
  <si>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</si>
  <si>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</si>
  <si>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</si>
  <si>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</si>
  <si>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</si>
  <si>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</si>
  <si>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</si>
  <si>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</si>
  <si>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</si>
  <si>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</si>
  <si>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</si>
  <si>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</si>
  <si>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</si>
  <si>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</si>
  <si>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</si>
  <si>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</si>
  <si>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</si>
  <si>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</si>
  <si>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</si>
  <si>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</si>
  <si>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</si>
  <si>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</si>
  <si>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</si>
  <si>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</si>
  <si>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</si>
  <si>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</si>
  <si>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</si>
  <si>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</si>
  <si>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</si>
  <si>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</si>
  <si>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</si>
  <si>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</si>
  <si>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</si>
  <si>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</si>
  <si>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</si>
  <si>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</si>
  <si>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</si>
  <si>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</si>
  <si>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</si>
  <si>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</si>
  <si>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</si>
  <si>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</si>
  <si>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</si>
  <si>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</si>
  <si>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</si>
  <si>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</si>
  <si>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</si>
  <si>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</si>
  <si>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</si>
  <si>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</si>
  <si>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</si>
  <si>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</si>
  <si>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</si>
  <si>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</si>
  <si>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</si>
  <si>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</si>
  <si>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</si>
  <si>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</si>
  <si>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</si>
  <si>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</si>
  <si>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</si>
  <si>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</si>
  <si>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</si>
  <si>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</si>
  <si>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</si>
  <si>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</si>
  <si>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</si>
  <si>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</si>
  <si>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</si>
  <si>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</si>
  <si>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</si>
  <si>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</si>
  <si>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</si>
  <si>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</si>
  <si>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</si>
  <si>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</si>
  <si>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</si>
  <si>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</si>
  <si>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</si>
  <si>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</si>
  <si>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</si>
  <si>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</si>
  <si>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</si>
  <si>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</si>
  <si>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</si>
  <si>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</si>
  <si>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</si>
  <si>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</si>
  <si>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</si>
  <si>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</si>
  <si>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</si>
  <si>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</si>
  <si>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</si>
  <si>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</si>
  <si>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</si>
  <si>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</si>
  <si>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</si>
  <si>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</si>
  <si>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</si>
  <si>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</si>
  <si>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</si>
  <si>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</si>
  <si>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</si>
  <si>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</si>
  <si>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</si>
  <si>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</si>
  <si>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</si>
  <si>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</si>
  <si>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</si>
  <si>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</si>
  <si>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</si>
  <si>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</si>
  <si>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</si>
  <si>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</si>
  <si>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</si>
  <si>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</si>
  <si>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</si>
  <si>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</si>
  <si>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</si>
  <si>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</si>
  <si>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</si>
  <si>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</si>
  <si>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</si>
  <si>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</si>
  <si>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</si>
  <si>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</si>
  <si>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</si>
  <si>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</si>
  <si>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</si>
  <si>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</si>
  <si>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</si>
  <si>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</si>
  <si>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</si>
  <si>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</si>
  <si>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</si>
  <si>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</si>
  <si>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</si>
  <si>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</si>
  <si>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</si>
  <si>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</si>
  <si>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</si>
  <si>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</si>
  <si>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</si>
  <si>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</si>
  <si>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</si>
  <si>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</si>
  <si>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</si>
  <si>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</si>
  <si>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</si>
  <si>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</si>
  <si>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</si>
  <si>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</si>
  <si>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</si>
  <si>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</si>
  <si>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</si>
  <si>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</si>
  <si>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</si>
  <si>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</si>
  <si>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</si>
  <si>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</si>
  <si>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</si>
  <si>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</si>
  <si>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</si>
  <si>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</si>
  <si>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</si>
  <si>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</si>
  <si>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</si>
  <si>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</si>
  <si>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</si>
  <si>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</si>
  <si>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</si>
  <si>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</si>
  <si>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</si>
  <si>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</si>
  <si>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</si>
  <si>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</si>
  <si>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</si>
  <si>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</si>
  <si>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</si>
  <si>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</si>
  <si>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</si>
  <si>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</si>
  <si>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</si>
  <si>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</si>
  <si>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</si>
  <si>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</si>
  <si>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</si>
  <si>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</si>
  <si>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</si>
  <si>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</si>
  <si>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</si>
  <si>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</si>
  <si>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</si>
  <si>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</si>
  <si>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</si>
  <si>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</si>
  <si>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</si>
  <si>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</si>
  <si>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</si>
  <si>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</si>
  <si>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</si>
  <si>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</si>
  <si>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</si>
  <si>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</si>
  <si>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</si>
  <si>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</si>
  <si>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</si>
  <si>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</si>
  <si>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</si>
  <si>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</si>
  <si>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</si>
  <si>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</si>
  <si>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</si>
  <si>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</si>
  <si>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</si>
  <si>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</si>
  <si>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</si>
  <si>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</si>
  <si>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</si>
  <si>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</si>
  <si>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</si>
  <si>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</si>
  <si>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</si>
  <si>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</si>
  <si>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</si>
  <si>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</si>
  <si>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</si>
  <si>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</si>
  <si>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</si>
  <si>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</si>
  <si>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</si>
  <si>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</si>
  <si>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</si>
  <si>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</si>
  <si>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</si>
  <si>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</si>
  <si>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</si>
  <si>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</si>
  <si>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</si>
  <si>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</si>
  <si>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</si>
  <si>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</si>
  <si>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</si>
  <si>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</si>
  <si>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</si>
  <si>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</si>
  <si>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</si>
  <si>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</si>
  <si>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</si>
  <si>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</si>
  <si>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</si>
  <si>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</si>
  <si>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</si>
  <si>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</si>
  <si>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</si>
  <si>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</si>
  <si>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</si>
  <si>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</si>
  <si>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</si>
  <si>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</si>
  <si>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</si>
  <si>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</si>
  <si>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</si>
  <si>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</si>
  <si>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</si>
  <si>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</si>
  <si>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</si>
  <si>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</si>
  <si>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</si>
  <si>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</si>
  <si>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</si>
  <si>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</si>
  <si>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</si>
  <si>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</si>
  <si>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</si>
  <si>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</si>
  <si>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</si>
  <si>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</si>
  <si>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</si>
  <si>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</si>
  <si>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</si>
  <si>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</si>
  <si>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</si>
  <si>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</si>
  <si>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</si>
  <si>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</si>
  <si>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</si>
  <si>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</si>
  <si>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</si>
  <si>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</si>
  <si>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</si>
  <si>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</si>
  <si>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</si>
  <si>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</si>
  <si>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</si>
  <si>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</si>
  <si>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</si>
  <si>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</si>
  <si>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</si>
  <si>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</si>
  <si>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</si>
  <si>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</si>
  <si>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</si>
  <si>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</si>
  <si>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</si>
  <si>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</si>
  <si>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</si>
  <si>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</si>
  <si>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</si>
  <si>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</si>
  <si>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</si>
  <si>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</si>
  <si>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</si>
  <si>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</si>
  <si>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</si>
  <si>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</si>
  <si>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</si>
  <si>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</si>
  <si>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</si>
  <si>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</si>
  <si>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</si>
  <si>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</si>
  <si>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</si>
  <si>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</si>
  <si>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</si>
  <si>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</si>
  <si>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</si>
  <si>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</si>
  <si>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</si>
  <si>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</si>
  <si>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</si>
  <si>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</si>
  <si>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</si>
  <si>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</si>
  <si>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</si>
  <si>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</si>
  <si>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</si>
  <si>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</si>
  <si>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</si>
  <si>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</si>
  <si>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</si>
  <si>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</si>
  <si>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</si>
  <si>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</si>
  <si>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</si>
  <si>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</si>
  <si>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</si>
  <si>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</si>
  <si>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</si>
  <si>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</si>
  <si>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</si>
  <si>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</si>
  <si>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</si>
  <si>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</si>
  <si>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</si>
  <si>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</si>
  <si>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</si>
  <si>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</si>
  <si>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</si>
  <si>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</si>
  <si>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</si>
  <si>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</si>
  <si>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</si>
  <si>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</si>
  <si>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</si>
  <si>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</si>
  <si>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</si>
  <si>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</si>
  <si>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</si>
  <si>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</si>
  <si>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</si>
  <si>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</si>
  <si>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</si>
  <si>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</si>
  <si>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</si>
  <si>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</si>
  <si>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</si>
  <si>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</si>
  <si>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</si>
  <si>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</si>
  <si>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</si>
  <si>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</si>
  <si>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</si>
  <si>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</si>
  <si>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</si>
  <si>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</si>
  <si>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</si>
  <si>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</si>
  <si>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</si>
  <si>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</si>
  <si>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</si>
  <si>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</si>
  <si>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</si>
  <si>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</si>
  <si>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</si>
  <si>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</si>
  <si>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</si>
  <si>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</si>
  <si>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</si>
  <si>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</si>
  <si>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</si>
  <si>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</si>
  <si>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</si>
  <si>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</si>
  <si>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</si>
  <si>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</si>
  <si>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</si>
  <si>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</si>
  <si>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</si>
  <si>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</si>
  <si>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</si>
  <si>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</si>
  <si>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</si>
  <si>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</si>
  <si>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</si>
  <si>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</si>
  <si>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</si>
  <si>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</si>
  <si>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</si>
  <si>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</si>
  <si>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</si>
  <si>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</si>
  <si>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</si>
  <si>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</si>
  <si>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</si>
  <si>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</si>
  <si>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</si>
  <si>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</si>
  <si>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</si>
  <si>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</si>
  <si>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</si>
  <si>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</si>
  <si>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</si>
  <si>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</si>
  <si>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</si>
  <si>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</si>
  <si>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</si>
  <si>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</si>
  <si>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</si>
  <si>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</si>
  <si>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</si>
  <si>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</si>
  <si>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</si>
  <si>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</si>
  <si>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</si>
  <si>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</si>
  <si>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</si>
  <si>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</si>
  <si>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</si>
  <si>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</si>
  <si>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</si>
  <si>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</si>
  <si>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</si>
  <si>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</si>
  <si>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</si>
  <si>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</si>
  <si>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</si>
  <si>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</si>
  <si>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</si>
  <si>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</si>
  <si>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</si>
  <si>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</si>
  <si>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</si>
  <si>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</si>
  <si>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</si>
  <si>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</si>
  <si>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</si>
  <si>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</si>
  <si>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</si>
  <si>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</si>
  <si>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</si>
  <si>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</si>
  <si>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</si>
  <si>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</si>
  <si>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</si>
  <si>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</si>
  <si>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</si>
  <si>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</si>
  <si>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</si>
  <si>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</si>
  <si>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</si>
  <si>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</si>
  <si>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</si>
  <si>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</si>
  <si>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</si>
  <si>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</si>
  <si>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</si>
  <si>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</si>
  <si>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</si>
  <si>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</si>
  <si>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</si>
  <si>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</si>
  <si>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</si>
  <si>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</si>
  <si>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</si>
  <si>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</si>
  <si>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</si>
  <si>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</si>
  <si>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</si>
  <si>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</si>
  <si>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</si>
  <si>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</si>
  <si>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</si>
  <si>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</si>
  <si>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</si>
  <si>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</si>
  <si>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</si>
  <si>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</si>
  <si>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</si>
  <si>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</si>
  <si>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</si>
  <si>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</si>
  <si>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</si>
  <si>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</si>
  <si>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</si>
  <si>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</si>
  <si>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</si>
  <si>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</si>
  <si>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</si>
  <si>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</si>
  <si>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</si>
  <si>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</si>
  <si>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</si>
  <si>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</si>
  <si>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</si>
  <si>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</si>
  <si>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</si>
  <si>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</si>
  <si>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</si>
  <si>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</si>
  <si>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</si>
  <si>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</si>
  <si>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</si>
  <si>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</si>
  <si>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</si>
  <si>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</si>
  <si>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</si>
  <si>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</si>
  <si>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</si>
  <si>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</si>
  <si>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</si>
  <si>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</si>
  <si>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</si>
  <si>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</si>
  <si>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</si>
  <si>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</si>
  <si>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</si>
  <si>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</si>
  <si>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</si>
  <si>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</si>
  <si>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</si>
  <si>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</si>
  <si>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</si>
  <si>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</si>
  <si>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</si>
  <si>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</si>
  <si>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</si>
  <si>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</si>
  <si>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</si>
  <si>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</si>
  <si>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</si>
  <si>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</si>
  <si>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</si>
  <si>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</si>
  <si>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</si>
  <si>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</si>
  <si>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</si>
  <si>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</si>
  <si>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</si>
  <si>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</si>
  <si>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</si>
  <si>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</si>
  <si>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</si>
  <si>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</si>
  <si>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</si>
  <si>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</si>
  <si>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</si>
  <si>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</si>
  <si>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</si>
  <si>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</si>
  <si>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</si>
  <si>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</si>
  <si>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</si>
  <si>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</si>
  <si>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</si>
  <si>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</si>
  <si>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</si>
  <si>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</si>
  <si>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</si>
  <si>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</si>
  <si>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</si>
  <si>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</si>
  <si>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</si>
  <si>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</si>
  <si>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</si>
  <si>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</si>
  <si>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</si>
  <si>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</si>
  <si>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</si>
  <si>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</si>
  <si>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</si>
  <si>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</si>
  <si>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</si>
  <si>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</si>
  <si>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</si>
  <si>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</si>
  <si>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</si>
  <si>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</si>
  <si>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</si>
  <si>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</si>
  <si>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</si>
  <si>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</si>
  <si>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</si>
  <si>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</si>
  <si>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</si>
  <si>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</si>
  <si>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</si>
  <si>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</si>
  <si>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</si>
  <si>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</si>
  <si>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</si>
  <si>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</si>
  <si>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</si>
  <si>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</si>
  <si>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</si>
  <si>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</si>
  <si>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</si>
  <si>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</si>
  <si>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</si>
  <si>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</si>
  <si>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</si>
  <si>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</si>
  <si>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</si>
  <si>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</si>
  <si>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</si>
  <si>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</si>
  <si>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</si>
  <si>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</si>
  <si>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</si>
  <si>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</si>
  <si>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</si>
  <si>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</si>
  <si>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</si>
  <si>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</si>
  <si>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</si>
  <si>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</si>
  <si>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</si>
  <si>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</si>
  <si>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</si>
  <si>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</si>
  <si>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</si>
  <si>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</si>
  <si>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</si>
  <si>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</si>
  <si>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</si>
  <si>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</si>
  <si>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</si>
  <si>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</si>
  <si>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</si>
  <si>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</si>
  <si>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</si>
  <si>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</si>
  <si>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</si>
  <si>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</si>
  <si>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</si>
  <si>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</si>
  <si>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</si>
  <si>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</si>
  <si>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</si>
  <si>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</si>
  <si>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</si>
  <si>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</si>
  <si>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</si>
  <si>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</si>
  <si>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</si>
  <si>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</si>
  <si>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</si>
  <si>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</si>
  <si>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</si>
  <si>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</si>
  <si>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</si>
  <si>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</si>
  <si>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</si>
  <si>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</si>
  <si>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</si>
  <si>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</si>
  <si>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</si>
  <si>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</si>
  <si>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</si>
  <si>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</si>
  <si>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</si>
  <si>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</si>
  <si>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</si>
  <si>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</si>
  <si>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</si>
  <si>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</si>
  <si>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</si>
  <si>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</si>
  <si>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</si>
  <si>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</si>
  <si>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</si>
  <si>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</si>
  <si>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</si>
  <si>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</si>
  <si>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</si>
  <si>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</si>
  <si>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</si>
  <si>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</si>
  <si>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</si>
  <si>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</si>
  <si>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</si>
  <si>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</si>
  <si>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</si>
  <si>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</si>
  <si>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</si>
  <si>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</si>
  <si>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</si>
  <si>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</si>
  <si>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</si>
  <si>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</si>
  <si>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</si>
  <si>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</si>
  <si>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</si>
  <si>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</si>
  <si>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</si>
  <si>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</si>
  <si>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</si>
  <si>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</si>
  <si>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</si>
  <si>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</si>
  <si>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</si>
  <si>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</si>
  <si>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</si>
  <si>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</si>
  <si>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</si>
  <si>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</si>
  <si>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</si>
  <si>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</si>
  <si>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</si>
  <si>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</si>
  <si>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</si>
  <si>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</si>
  <si>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</si>
  <si>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</si>
  <si>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</si>
  <si>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</si>
  <si>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</si>
  <si>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</si>
  <si>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</si>
  <si>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</si>
  <si>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</si>
  <si>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</si>
  <si>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</si>
  <si>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</si>
  <si>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</si>
  <si>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</si>
  <si>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</si>
  <si>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</si>
  <si>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</si>
  <si>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</si>
  <si>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</si>
  <si>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</si>
  <si>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</si>
  <si>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</si>
  <si>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</si>
  <si>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</si>
  <si>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</si>
  <si>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</si>
  <si>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</si>
  <si>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</si>
  <si>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</si>
  <si>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</si>
  <si>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</si>
  <si>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</si>
  <si>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</si>
  <si>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</si>
  <si>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</si>
  <si>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</si>
  <si>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</si>
  <si>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</si>
  <si>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</si>
  <si>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</si>
  <si>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</si>
  <si>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</si>
  <si>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</si>
  <si>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</si>
  <si>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</si>
  <si>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</si>
  <si>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</si>
  <si>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</si>
  <si>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</si>
  <si>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</si>
  <si>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</si>
  <si>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</si>
  <si>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</si>
  <si>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</si>
  <si>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</si>
  <si>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</si>
  <si>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</si>
  <si>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</si>
  <si>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</si>
  <si>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</si>
  <si>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</si>
  <si>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</si>
  <si>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</si>
  <si>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</si>
  <si>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</si>
  <si>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</si>
  <si>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</si>
  <si>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</si>
  <si>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</si>
  <si>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</si>
  <si>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</si>
  <si>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</si>
  <si>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</si>
  <si>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</si>
  <si>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</si>
  <si>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</si>
  <si>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</si>
  <si>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</si>
  <si>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</si>
  <si>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</si>
  <si>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</si>
  <si>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</si>
  <si>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</si>
  <si>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</si>
  <si>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</si>
  <si>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</si>
  <si>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</si>
  <si>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</si>
  <si>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</si>
  <si>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</si>
  <si>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</si>
  <si>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</si>
  <si>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</si>
  <si>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</si>
  <si>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</si>
  <si>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</si>
  <si>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</si>
  <si>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</si>
  <si>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</si>
  <si>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</si>
  <si>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</si>
  <si>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</si>
  <si>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</si>
  <si>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</si>
  <si>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</si>
  <si>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</si>
  <si>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</si>
  <si>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</si>
  <si>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</si>
  <si>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</si>
  <si>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</si>
  <si>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</si>
  <si>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</si>
  <si>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</si>
  <si>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</si>
  <si>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</si>
  <si>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</si>
  <si>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</si>
  <si>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</si>
  <si>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</si>
  <si>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</si>
  <si>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</si>
  <si>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</si>
  <si>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</si>
  <si>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</si>
  <si>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</si>
  <si>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</si>
  <si>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</si>
  <si>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</si>
  <si>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</si>
  <si>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</si>
  <si>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</si>
  <si>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</si>
  <si>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</si>
  <si>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</si>
  <si>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</si>
  <si>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</si>
  <si>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</si>
  <si>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</si>
  <si>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</si>
  <si>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</si>
  <si>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</si>
  <si>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</si>
  <si>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</si>
  <si>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</si>
  <si>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</si>
  <si>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</si>
  <si>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</si>
  <si>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</si>
  <si>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</si>
  <si>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</si>
  <si>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</si>
  <si>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</si>
  <si>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</si>
  <si>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</si>
  <si>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</si>
  <si>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</si>
  <si>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</si>
  <si>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</si>
  <si>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</si>
  <si>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</si>
  <si>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</si>
  <si>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</si>
  <si>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</si>
  <si>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</si>
  <si>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</si>
  <si>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</si>
  <si>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</si>
  <si>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</si>
  <si>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</si>
  <si>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</si>
  <si>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</si>
  <si>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</si>
  <si>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</si>
  <si>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</si>
  <si>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</si>
  <si>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</si>
  <si>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</si>
  <si>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</si>
  <si>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</si>
  <si>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</si>
  <si>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</si>
  <si>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</si>
  <si>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</si>
  <si>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</si>
  <si>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</si>
  <si>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</si>
  <si>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</si>
  <si>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</si>
  <si>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</si>
  <si>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</si>
  <si>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</si>
  <si>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</si>
  <si>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</si>
  <si>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</si>
  <si>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</si>
  <si>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</si>
  <si>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</si>
  <si>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</si>
  <si>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</si>
  <si>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</si>
  <si>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</si>
  <si>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</si>
  <si>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</si>
  <si>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</si>
  <si>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</si>
  <si>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</si>
  <si>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</si>
  <si>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</si>
  <si>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</si>
  <si>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</si>
  <si>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</si>
  <si>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</si>
  <si>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</si>
  <si>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</si>
  <si>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</si>
  <si>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</si>
  <si>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</si>
  <si>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</si>
  <si>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</si>
  <si>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</si>
  <si>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</si>
  <si>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</si>
  <si>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</si>
  <si>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</si>
  <si>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</si>
  <si>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</si>
  <si>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</si>
  <si>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</si>
  <si>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</si>
  <si>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</si>
  <si>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</si>
  <si>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</si>
  <si>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</si>
  <si>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</si>
  <si>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</si>
  <si>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</si>
  <si>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</si>
  <si>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</si>
  <si>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</si>
  <si>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</si>
  <si>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</si>
  <si>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</si>
  <si>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</si>
  <si>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</si>
  <si>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</si>
  <si>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</si>
  <si>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</si>
  <si>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</si>
  <si>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</si>
  <si>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</si>
  <si>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</si>
  <si>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</si>
  <si>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</si>
  <si>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</si>
  <si>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</si>
  <si>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</si>
  <si>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</si>
  <si>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</si>
  <si>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</si>
  <si>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</si>
  <si>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</si>
  <si>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</si>
  <si>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</si>
  <si>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</si>
  <si>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</si>
  <si>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</si>
  <si>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</si>
  <si>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</si>
  <si>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</si>
  <si>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</si>
  <si>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</si>
  <si>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</si>
  <si>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</si>
  <si>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</si>
  <si>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</si>
  <si>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</si>
  <si>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</si>
  <si>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</si>
  <si>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</si>
  <si>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</si>
  <si>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</si>
  <si>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</si>
  <si>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</si>
  <si>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</si>
  <si>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</si>
  <si>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</si>
  <si>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</si>
  <si>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</si>
  <si>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</si>
  <si>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</si>
  <si>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</si>
  <si>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</si>
  <si>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</si>
  <si>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</si>
  <si>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</si>
  <si>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</si>
  <si>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</si>
  <si>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</si>
  <si>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</si>
  <si>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</si>
  <si>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</si>
  <si>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</si>
  <si>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</si>
  <si>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</si>
  <si>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</si>
  <si>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</si>
  <si>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</si>
  <si>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</si>
  <si>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</si>
  <si>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</si>
  <si>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</si>
  <si>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</si>
  <si>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</si>
  <si>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</si>
  <si>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</si>
  <si>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</si>
  <si>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</si>
  <si>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</si>
  <si>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</si>
  <si>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</si>
  <si>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</si>
  <si>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</si>
  <si>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</si>
  <si>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</si>
  <si>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</si>
  <si>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</si>
  <si>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</si>
  <si>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</si>
  <si>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</si>
  <si>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</si>
  <si>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</si>
  <si>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</si>
  <si>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</si>
  <si>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</si>
  <si>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</si>
  <si>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</si>
  <si>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</si>
  <si>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</si>
  <si>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</si>
  <si>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</si>
  <si>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</si>
  <si>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</si>
  <si>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</si>
  <si>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</si>
  <si>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</si>
  <si>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</si>
  <si>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</si>
  <si>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</si>
  <si>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</si>
  <si>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</si>
  <si>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</si>
  <si>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</si>
  <si>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</si>
  <si>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</si>
  <si>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</si>
  <si>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</si>
  <si>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</si>
  <si>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</si>
  <si>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</si>
  <si>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</si>
  <si>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</si>
  <si>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</si>
  <si>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</si>
  <si>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</si>
  <si>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</si>
  <si>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</si>
  <si>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</si>
  <si>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</si>
  <si>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</si>
  <si>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</si>
  <si>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</si>
  <si>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</si>
  <si>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</si>
  <si>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</si>
  <si>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</si>
  <si>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</si>
  <si>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</si>
  <si>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</si>
  <si>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</si>
  <si>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</si>
  <si>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</si>
  <si>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</si>
  <si>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</si>
  <si>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</si>
  <si>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</si>
  <si>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</si>
  <si>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</si>
  <si>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</si>
  <si>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</si>
  <si>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</si>
  <si>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</si>
  <si>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</si>
  <si>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</si>
  <si>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</si>
  <si>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</si>
  <si>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</si>
  <si>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</si>
  <si>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</si>
  <si>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</si>
  <si>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</si>
  <si>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</si>
  <si>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</si>
  <si>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</si>
  <si>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</si>
  <si>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</si>
  <si>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</si>
  <si>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</si>
  <si>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</si>
  <si>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</si>
  <si>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</si>
  <si>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</si>
  <si>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</si>
  <si>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</si>
  <si>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</si>
  <si>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</si>
  <si>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</si>
  <si>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</si>
  <si>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</si>
  <si>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</si>
  <si>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</si>
  <si>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</si>
  <si>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</si>
  <si>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</si>
  <si>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</si>
  <si>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</si>
  <si>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</si>
  <si>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</si>
  <si>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</si>
  <si>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</si>
  <si>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</si>
  <si>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</si>
  <si>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</si>
  <si>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</si>
  <si>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</si>
  <si>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</si>
  <si>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</si>
  <si>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</si>
  <si>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</si>
  <si>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</si>
  <si>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</si>
  <si>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</si>
  <si>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</si>
  <si>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</si>
  <si>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</si>
  <si>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</si>
  <si>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</si>
  <si>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</si>
  <si>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</si>
  <si>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</si>
  <si>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</si>
  <si>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</si>
  <si>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</si>
  <si>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</si>
  <si>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</si>
  <si>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</si>
  <si>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</si>
  <si>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</si>
  <si>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</si>
  <si>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</si>
  <si>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</si>
  <si>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</si>
  <si>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</si>
  <si>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</si>
  <si>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</si>
  <si>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</si>
  <si>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</si>
  <si>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</si>
  <si>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</si>
  <si>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</si>
  <si>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</si>
  <si>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</si>
  <si>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</si>
  <si>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</si>
  <si>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</si>
  <si>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</si>
  <si>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</si>
  <si>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</si>
  <si>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</si>
  <si>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</si>
  <si>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</si>
  <si>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</si>
  <si>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</si>
  <si>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</si>
  <si>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</si>
  <si>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</si>
  <si>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</si>
  <si>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</si>
  <si>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</si>
  <si>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</si>
  <si>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</si>
  <si>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</si>
  <si>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</si>
  <si>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</si>
  <si>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</si>
  <si>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</si>
  <si>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</si>
  <si>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</si>
  <si>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</si>
  <si>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</si>
  <si>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</si>
  <si>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</si>
  <si>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</si>
  <si>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</si>
  <si>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</si>
  <si>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</si>
  <si>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</si>
  <si>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</si>
  <si>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</si>
  <si>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</si>
  <si>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</si>
  <si>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</si>
  <si>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</si>
  <si>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</si>
  <si>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</si>
  <si>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</si>
  <si>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</si>
  <si>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</si>
  <si>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</si>
  <si>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</si>
  <si>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</si>
  <si>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</si>
  <si>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</si>
  <si>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</si>
  <si>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</si>
  <si>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</si>
  <si>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</si>
  <si>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</si>
  <si>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</si>
  <si>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</si>
  <si>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</si>
  <si>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</si>
  <si>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</si>
  <si>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</si>
  <si>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</si>
  <si>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</si>
  <si>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</si>
  <si>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</si>
  <si>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</si>
  <si>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</si>
  <si>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</si>
  <si>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</si>
  <si>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</si>
  <si>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</si>
  <si>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</si>
  <si>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</si>
  <si>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</si>
  <si>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</si>
  <si>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</si>
  <si>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</si>
  <si>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</si>
  <si>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</si>
  <si>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</si>
  <si>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</si>
  <si>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</si>
  <si>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</si>
  <si>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</si>
  <si>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</si>
  <si>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</si>
  <si>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</si>
  <si>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</si>
  <si>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</si>
  <si>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</si>
  <si>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</si>
  <si>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</si>
  <si>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</si>
  <si>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</si>
  <si>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</si>
  <si>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</si>
  <si>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</si>
  <si>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</si>
  <si>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</si>
  <si>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</si>
  <si>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</si>
  <si>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</si>
  <si>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</si>
  <si>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</si>
  <si>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</si>
  <si>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</si>
  <si>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</si>
  <si>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</si>
  <si>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</si>
  <si>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</si>
  <si>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</si>
  <si>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</si>
  <si>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</si>
  <si>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</si>
  <si>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</si>
  <si>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</si>
  <si>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</si>
  <si>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</si>
  <si>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</si>
  <si>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</si>
  <si>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</si>
  <si>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</si>
  <si>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</si>
  <si>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</si>
  <si>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</si>
  <si>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</si>
  <si>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</si>
  <si>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</si>
  <si>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</si>
  <si>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</si>
  <si>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</si>
  <si>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</si>
  <si>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</si>
  <si>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</si>
  <si>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</si>
  <si>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</si>
  <si>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</si>
  <si>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</si>
  <si>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</si>
  <si>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</si>
  <si>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</si>
  <si>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</si>
  <si>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</si>
  <si>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</si>
  <si>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</si>
  <si>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</si>
  <si>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</si>
  <si>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</si>
  <si>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</si>
  <si>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</si>
  <si>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</si>
  <si>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</si>
  <si>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</si>
  <si>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</si>
  <si>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</si>
  <si>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</si>
  <si>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</si>
  <si>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</si>
  <si>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</si>
  <si>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</si>
  <si>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</si>
  <si>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</si>
  <si>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</si>
  <si>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</si>
  <si>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</si>
  <si>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</si>
  <si>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</si>
  <si>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</si>
  <si>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</si>
  <si>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</si>
  <si>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</si>
  <si>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</si>
  <si>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</si>
  <si>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</si>
  <si>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</si>
  <si>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</si>
  <si>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</si>
  <si>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</si>
  <si>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</si>
  <si>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</si>
  <si>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</si>
  <si>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</si>
  <si>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</si>
  <si>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</si>
  <si>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</si>
  <si>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</si>
  <si>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</si>
  <si>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</si>
  <si>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</si>
  <si>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</si>
  <si>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</si>
  <si>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</si>
  <si>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</si>
  <si>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</si>
  <si>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</si>
  <si>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</si>
  <si>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</si>
  <si>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</si>
  <si>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</si>
  <si>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</si>
  <si>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</si>
  <si>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</si>
  <si>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</si>
  <si>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</si>
  <si>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</si>
  <si>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</si>
  <si>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</si>
  <si>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</si>
  <si>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</si>
  <si>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</si>
  <si>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</si>
  <si>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</si>
  <si>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</si>
  <si>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</si>
  <si>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</si>
  <si>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</si>
  <si>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</si>
  <si>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</si>
  <si>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</si>
  <si>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</si>
  <si>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</si>
  <si>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</si>
  <si>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</si>
  <si>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</si>
  <si>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</si>
  <si>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</si>
  <si>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</si>
  <si>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</si>
  <si>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</si>
  <si>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</si>
  <si>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</si>
  <si>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</si>
  <si>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</si>
  <si>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</si>
  <si>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</si>
  <si>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</si>
  <si>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</si>
  <si>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</si>
  <si>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</si>
  <si>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</si>
  <si>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</si>
  <si>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</si>
  <si>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</si>
  <si>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</si>
  <si>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</si>
  <si>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</si>
  <si>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</si>
  <si>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</si>
  <si>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</si>
  <si>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</si>
  <si>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</si>
  <si>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</si>
  <si>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</si>
  <si>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</si>
  <si>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</si>
  <si>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</si>
  <si>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</si>
  <si>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</si>
  <si>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</si>
  <si>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</si>
  <si>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</si>
  <si>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</si>
  <si>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</si>
  <si>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</si>
  <si>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</si>
  <si>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</si>
  <si>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</si>
  <si>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</si>
  <si>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</si>
  <si>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</si>
  <si>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</si>
  <si>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</si>
  <si>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</si>
  <si>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</si>
  <si>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</si>
  <si>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</si>
  <si>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</si>
  <si>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</si>
  <si>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</si>
  <si>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</si>
  <si>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</si>
  <si>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</si>
  <si>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</si>
  <si>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</si>
  <si>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</si>
  <si>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</si>
  <si>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</si>
  <si>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</si>
  <si>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</si>
  <si>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</si>
  <si>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</si>
  <si>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</si>
  <si>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</si>
  <si>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</si>
  <si>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</si>
  <si>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</si>
  <si>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</si>
  <si>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</si>
  <si>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</si>
  <si>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</si>
  <si>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</si>
  <si>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</si>
  <si>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</si>
  <si>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</si>
  <si>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</si>
  <si>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</si>
  <si>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</si>
  <si>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</si>
  <si>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</si>
  <si>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</si>
  <si>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</si>
  <si>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</si>
  <si>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</si>
  <si>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</si>
  <si>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</si>
  <si>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</si>
  <si>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</si>
  <si>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</si>
  <si>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</si>
  <si>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</si>
  <si>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</si>
  <si>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</si>
  <si>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</si>
  <si>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</si>
  <si>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</si>
  <si>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</si>
  <si>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</si>
  <si>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</si>
  <si>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</si>
  <si>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</si>
  <si>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</si>
  <si>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</si>
  <si>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</si>
  <si>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</si>
  <si>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</si>
  <si>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</si>
  <si>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</si>
  <si>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</si>
  <si>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</si>
  <si>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</si>
  <si>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</si>
  <si>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</si>
  <si>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</si>
  <si>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</si>
  <si>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</si>
  <si>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</si>
  <si>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</si>
  <si>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</si>
  <si>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</si>
  <si>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</si>
  <si>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</si>
  <si>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</si>
  <si>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</si>
  <si>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</si>
  <si>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</si>
  <si>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</si>
  <si>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</si>
  <si>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</si>
  <si>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</si>
  <si>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</si>
  <si>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</si>
  <si>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</si>
  <si>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</si>
  <si>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</si>
  <si>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</si>
  <si>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</si>
  <si>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</si>
  <si>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</si>
  <si>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</si>
  <si>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</si>
  <si>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</si>
  <si>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</si>
  <si>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</si>
  <si>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</si>
  <si>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</si>
  <si>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</si>
  <si>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</si>
  <si>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</si>
  <si>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</si>
  <si>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</si>
  <si>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</si>
  <si>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</si>
  <si>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</si>
  <si>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</si>
  <si>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</si>
  <si>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</si>
  <si>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</si>
  <si>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</si>
  <si>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</si>
  <si>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</si>
  <si>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</si>
  <si>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</si>
  <si>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</si>
  <si>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</si>
  <si>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</si>
  <si>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</si>
  <si>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</si>
  <si>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</si>
  <si>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</si>
  <si>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</si>
  <si>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</si>
  <si>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</si>
  <si>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</si>
  <si>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</si>
  <si>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</si>
  <si>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</si>
  <si>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</si>
  <si>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</si>
  <si>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</si>
  <si>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</si>
  <si>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</si>
  <si>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</si>
  <si>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</si>
  <si>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</si>
  <si>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</si>
  <si>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</si>
  <si>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</si>
  <si>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</si>
  <si>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</si>
  <si>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</si>
  <si>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</si>
  <si>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</si>
  <si>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</si>
  <si>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</si>
  <si>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</si>
  <si>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</si>
  <si>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</si>
  <si>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</si>
  <si>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</si>
  <si>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</si>
  <si>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</si>
  <si>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</si>
  <si>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</si>
  <si>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</si>
  <si>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</si>
  <si>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</si>
  <si>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</si>
  <si>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</si>
  <si>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</si>
  <si>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</si>
  <si>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</si>
  <si>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</si>
  <si>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</si>
  <si>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</si>
  <si>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</si>
  <si>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</si>
  <si>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</si>
  <si>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</si>
  <si>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</si>
  <si>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</si>
  <si>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</si>
  <si>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</si>
  <si>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</si>
  <si>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</si>
  <si>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</si>
  <si>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</si>
  <si>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</si>
  <si>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</si>
  <si>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</si>
  <si>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</si>
  <si>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</si>
  <si>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</si>
  <si>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</si>
  <si>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</si>
  <si>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</si>
  <si>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</si>
  <si>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</si>
  <si>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</si>
  <si>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</si>
  <si>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</si>
  <si>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</si>
  <si>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</si>
  <si>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</si>
  <si>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</si>
  <si>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</si>
  <si>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</si>
  <si>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</si>
  <si>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</si>
  <si>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</si>
  <si>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</si>
  <si>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</si>
  <si>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</si>
  <si>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</si>
  <si>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</si>
  <si>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</si>
  <si>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</si>
  <si>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</si>
  <si>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</si>
  <si>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</si>
  <si>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</si>
  <si>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</si>
  <si>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</si>
  <si>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</si>
  <si>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</si>
  <si>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</si>
  <si>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</si>
  <si>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</si>
  <si>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</si>
  <si>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</si>
  <si>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</si>
  <si>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</si>
  <si>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</si>
  <si>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</si>
  <si>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</si>
  <si>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</si>
  <si>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</si>
  <si>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</si>
  <si>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</si>
  <si>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</si>
  <si>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</si>
  <si>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</si>
  <si>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</si>
  <si>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</si>
  <si>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</si>
  <si>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</si>
  <si>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</si>
  <si>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</si>
  <si>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</si>
  <si>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</si>
  <si>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</si>
  <si>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</si>
  <si>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</si>
  <si>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</si>
  <si>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</si>
  <si>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</si>
  <si>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</si>
  <si>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</si>
  <si>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</si>
  <si>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</si>
  <si>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</si>
  <si>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</si>
  <si>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</si>
  <si>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</si>
  <si>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</si>
  <si>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</si>
  <si>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</si>
  <si>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</si>
  <si>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</si>
  <si>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</si>
  <si>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</si>
  <si>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</si>
  <si>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</si>
  <si>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</si>
  <si>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</si>
  <si>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</si>
  <si>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</si>
  <si>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</si>
  <si>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</si>
  <si>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</si>
  <si>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</si>
  <si>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</si>
  <si>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</si>
  <si>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</si>
  <si>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</si>
  <si>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</si>
  <si>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</si>
  <si>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</si>
  <si>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</si>
  <si>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</si>
  <si>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</si>
  <si>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</si>
  <si>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</si>
  <si>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</si>
  <si>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</si>
  <si>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</si>
  <si>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</si>
  <si>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</si>
  <si>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</si>
  <si>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</si>
  <si>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</si>
  <si>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</si>
  <si>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</si>
  <si>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</si>
  <si>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</si>
  <si>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</si>
  <si>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</si>
  <si>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</si>
  <si>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</si>
  <si>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</si>
  <si>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</si>
  <si>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</si>
  <si>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</si>
  <si>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</si>
  <si>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</si>
  <si>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</si>
  <si>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</si>
  <si>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</si>
  <si>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</si>
  <si>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</si>
  <si>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</si>
  <si>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</si>
  <si>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</si>
  <si>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</si>
  <si>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</si>
  <si>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</si>
  <si>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</si>
  <si>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</si>
  <si>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</si>
  <si>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</si>
  <si>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</si>
  <si>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</si>
  <si>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</si>
  <si>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</si>
  <si>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</si>
  <si>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</si>
  <si>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</si>
  <si>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</si>
  <si>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</si>
  <si>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</si>
  <si>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</si>
  <si>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</si>
  <si>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</si>
  <si>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</si>
  <si>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</si>
  <si>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</si>
  <si>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</si>
  <si>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</si>
  <si>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</si>
  <si>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</si>
  <si>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</si>
  <si>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</si>
  <si>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</si>
  <si>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</si>
  <si>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</si>
  <si>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</si>
  <si>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</si>
  <si>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</si>
  <si>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</si>
  <si>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</si>
  <si>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</si>
  <si>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</si>
  <si>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</si>
  <si>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</si>
  <si>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</si>
  <si>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</si>
  <si>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</si>
  <si>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</si>
  <si>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</si>
  <si>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</si>
  <si>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</si>
  <si>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</si>
  <si>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</si>
  <si>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</si>
  <si>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</si>
  <si>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</si>
  <si>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</si>
  <si>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</si>
  <si>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</si>
  <si>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</si>
  <si>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</si>
  <si>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</si>
  <si>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</si>
  <si>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</si>
  <si>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</si>
  <si>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</si>
  <si>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</si>
  <si>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</si>
  <si>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</si>
  <si>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</si>
  <si>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</si>
  <si>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</si>
  <si>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</si>
  <si>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</si>
  <si>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</si>
  <si>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</si>
  <si>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</si>
  <si>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</si>
  <si>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</si>
  <si>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</si>
  <si>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</si>
  <si>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</si>
  <si>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</si>
  <si>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</si>
  <si>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</si>
  <si>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</si>
  <si>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</si>
  <si>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</si>
  <si>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</si>
  <si>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</si>
  <si>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</si>
  <si>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</si>
  <si>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</si>
  <si>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</si>
  <si>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</si>
  <si>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</si>
  <si>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</si>
  <si>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</si>
  <si>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</si>
  <si>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</si>
  <si>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</si>
  <si>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</si>
  <si>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</si>
  <si>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</si>
  <si>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</si>
  <si>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</si>
  <si>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</si>
  <si>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</si>
  <si>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</si>
  <si>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</si>
  <si>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</si>
  <si>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</si>
  <si>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</si>
  <si>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</si>
  <si>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</si>
  <si>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</si>
  <si>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</si>
  <si>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</si>
  <si>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</si>
  <si>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</si>
  <si>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</si>
  <si>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</si>
  <si>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</si>
  <si>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</si>
  <si>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</si>
  <si>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</si>
  <si>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</si>
  <si>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</si>
  <si>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</si>
  <si>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</si>
  <si>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</si>
  <si>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</si>
  <si>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</si>
  <si>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</si>
  <si>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</si>
  <si>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</si>
  <si>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</si>
  <si>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</si>
  <si>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</si>
  <si>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</si>
  <si>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</si>
  <si>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</si>
  <si>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</si>
  <si>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</si>
  <si>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</si>
  <si>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</si>
  <si>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</si>
  <si>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</si>
  <si>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</si>
  <si>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</si>
  <si>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</si>
  <si>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</si>
  <si>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</si>
  <si>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</si>
  <si>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</si>
  <si>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</si>
  <si>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</si>
  <si>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</si>
  <si>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</si>
  <si>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</si>
  <si>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</si>
  <si>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</si>
  <si>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</si>
  <si>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</si>
  <si>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</si>
  <si>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</si>
  <si>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</si>
  <si>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</si>
  <si>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</si>
  <si>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</si>
  <si>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</si>
  <si>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</si>
  <si>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</si>
  <si>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</si>
  <si>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</si>
  <si>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</si>
  <si>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</si>
  <si>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</si>
  <si>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</si>
  <si>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</si>
  <si>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</si>
  <si>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</si>
  <si>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</si>
  <si>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</si>
  <si>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</si>
  <si>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</si>
  <si>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</si>
  <si>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</si>
  <si>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</si>
  <si>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</si>
  <si>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</si>
  <si>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</si>
  <si>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</si>
  <si>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</si>
  <si>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</si>
  <si>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</si>
  <si>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</si>
  <si>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</si>
  <si>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</si>
  <si>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</si>
  <si>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</si>
  <si>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</si>
  <si>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</si>
  <si>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</si>
  <si>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</si>
  <si>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</si>
  <si>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</si>
  <si>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</si>
  <si>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</si>
  <si>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</si>
  <si>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</si>
  <si>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</si>
  <si>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</si>
  <si>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</si>
  <si>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</si>
  <si>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</si>
  <si>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</si>
  <si>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</si>
  <si>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</si>
  <si>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</si>
  <si>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</si>
  <si>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</si>
  <si>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</si>
  <si>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</si>
  <si>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</si>
  <si>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</si>
  <si>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</si>
  <si>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</si>
  <si>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</si>
  <si>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</si>
  <si>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</si>
  <si>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</si>
  <si>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</si>
  <si>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</si>
  <si>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</si>
  <si>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</si>
  <si>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</si>
  <si>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</si>
  <si>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</si>
  <si>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</si>
  <si>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</si>
  <si>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</si>
  <si>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</si>
  <si>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</si>
  <si>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</si>
  <si>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</si>
  <si>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</si>
  <si>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</si>
  <si>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</si>
  <si>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</si>
  <si>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</si>
  <si>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</si>
  <si>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</si>
  <si>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</si>
  <si>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</si>
  <si>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</si>
  <si>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</si>
  <si>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</si>
  <si>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</si>
  <si>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</si>
  <si>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</si>
  <si>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</si>
  <si>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</si>
  <si>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</si>
  <si>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</si>
  <si>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</si>
  <si>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</si>
  <si>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</si>
  <si>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</si>
  <si>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</si>
  <si>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</si>
  <si>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</si>
  <si>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</si>
  <si>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</si>
  <si>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</si>
  <si>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</si>
  <si>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</si>
  <si>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</si>
  <si>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</si>
  <si>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</si>
  <si>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</si>
  <si>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</si>
  <si>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</si>
  <si>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</si>
  <si>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</si>
  <si>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</si>
  <si>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</si>
  <si>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</si>
  <si>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</si>
  <si>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</si>
  <si>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</si>
  <si>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</si>
  <si>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</si>
  <si>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</si>
  <si>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</si>
  <si>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</si>
  <si>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</si>
  <si>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</si>
  <si>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</si>
  <si>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</si>
  <si>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</si>
  <si>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</si>
  <si>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</si>
  <si>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</si>
  <si>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</si>
  <si>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</si>
  <si>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</si>
  <si>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</si>
  <si>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</si>
  <si>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</si>
  <si>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</si>
  <si>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</si>
  <si>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</si>
  <si>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</si>
  <si>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</si>
  <si>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</si>
  <si>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</si>
  <si>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</si>
  <si>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</si>
  <si>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</si>
  <si>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</si>
  <si>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</si>
  <si>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</si>
  <si>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</si>
  <si>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</si>
  <si>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</si>
  <si>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</si>
  <si>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</si>
  <si>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</si>
  <si>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</si>
  <si>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</si>
  <si>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</si>
  <si>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</si>
  <si>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</si>
  <si>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</si>
  <si>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</si>
  <si>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</si>
  <si>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</si>
  <si>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</si>
  <si>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</si>
  <si>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</si>
  <si>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</si>
  <si>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</si>
  <si>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</si>
  <si>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</si>
  <si>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</si>
  <si>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</si>
  <si>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</si>
  <si>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</si>
  <si>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</si>
  <si>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</si>
  <si>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</si>
  <si>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</si>
  <si>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</si>
  <si>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</si>
  <si>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</si>
  <si>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</si>
  <si>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</si>
  <si>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</si>
  <si>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</si>
  <si>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</si>
  <si>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</si>
  <si>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</si>
  <si>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</si>
  <si>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</si>
  <si>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</si>
  <si>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</si>
  <si>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</si>
  <si>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</si>
  <si>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</si>
  <si>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</si>
  <si>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</si>
  <si>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</si>
  <si>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</si>
  <si>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</si>
  <si>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</si>
  <si>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</si>
  <si>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</si>
  <si>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</si>
  <si>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</si>
  <si>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</si>
  <si>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</si>
  <si>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</si>
  <si>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</si>
  <si>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</si>
  <si>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</si>
  <si>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</si>
  <si>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</si>
  <si>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</si>
  <si>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</si>
  <si>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</si>
  <si>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</si>
  <si>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</si>
  <si>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</si>
  <si>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</si>
  <si>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</si>
  <si>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</si>
  <si>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</si>
  <si>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</si>
  <si>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</si>
  <si>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</si>
  <si>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</si>
  <si>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</si>
  <si>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</si>
  <si>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</si>
  <si>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</si>
  <si>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</si>
  <si>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</si>
  <si>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</si>
  <si>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</si>
  <si>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</si>
  <si>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</si>
  <si>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</si>
  <si>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</si>
  <si>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</si>
  <si>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</si>
  <si>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</si>
  <si>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</si>
  <si>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</si>
  <si>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</si>
  <si>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</si>
  <si>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</si>
  <si>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</si>
  <si>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</si>
  <si>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</si>
  <si>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</si>
  <si>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</si>
  <si>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</si>
  <si>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</si>
  <si>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</si>
  <si>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</si>
  <si>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</si>
  <si>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</si>
  <si>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</si>
  <si>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</si>
  <si>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</si>
  <si>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</si>
  <si>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</si>
  <si>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</si>
  <si>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</si>
  <si>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</si>
  <si>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</si>
  <si>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</si>
  <si>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</si>
  <si>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</si>
  <si>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</si>
  <si>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</si>
  <si>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</si>
  <si>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</si>
  <si>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</si>
  <si>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</si>
  <si>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</si>
  <si>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</si>
  <si>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</si>
  <si>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</si>
  <si>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</si>
  <si>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</si>
  <si>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</si>
  <si>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</si>
  <si>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</si>
  <si>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</si>
  <si>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</si>
  <si>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</si>
  <si>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</si>
  <si>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</si>
  <si>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</si>
  <si>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</si>
  <si>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</si>
  <si>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</si>
  <si>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</si>
  <si>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</si>
  <si>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</si>
  <si>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</si>
  <si>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</si>
  <si>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</si>
  <si>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</si>
  <si>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</si>
  <si>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</si>
  <si>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</si>
  <si>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</si>
  <si>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</si>
  <si>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</si>
  <si>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</si>
  <si>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</si>
  <si>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</si>
  <si>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</si>
  <si>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</si>
  <si>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</si>
  <si>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</si>
  <si>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</si>
  <si>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</si>
  <si>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</si>
  <si>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</si>
  <si>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</si>
  <si>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</si>
  <si>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</si>
  <si>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</si>
  <si>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</si>
  <si>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</si>
  <si>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</si>
  <si>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</si>
  <si>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</si>
  <si>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</si>
  <si>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</si>
  <si>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</si>
  <si>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</si>
  <si>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</si>
  <si>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</si>
  <si>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</si>
  <si>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</si>
  <si>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</si>
  <si>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</si>
  <si>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</si>
  <si>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</si>
  <si>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</si>
  <si>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</si>
  <si>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</si>
  <si>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</si>
  <si>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</si>
  <si>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</si>
  <si>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</si>
  <si>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</si>
  <si>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</si>
  <si>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</si>
  <si>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</si>
  <si>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</si>
  <si>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</si>
  <si>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</si>
  <si>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</si>
  <si>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</si>
  <si>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</si>
  <si>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</si>
  <si>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</si>
  <si>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</si>
  <si>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</si>
  <si>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</si>
  <si>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</si>
  <si>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</si>
  <si>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</si>
  <si>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</si>
  <si>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</si>
  <si>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</si>
  <si>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</si>
  <si>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</si>
  <si>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</si>
  <si>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</si>
  <si>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</si>
  <si>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</si>
  <si>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</si>
  <si>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</si>
  <si>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</si>
  <si>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</si>
  <si>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</si>
  <si>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</si>
  <si>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</si>
  <si>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</si>
  <si>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</si>
  <si>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</si>
  <si>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</si>
  <si>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</si>
  <si>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</si>
  <si>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</si>
  <si>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</si>
  <si>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</si>
  <si>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</si>
  <si>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</si>
  <si>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</si>
  <si>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</si>
  <si>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</si>
  <si>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</si>
  <si>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</si>
  <si>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</si>
  <si>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</si>
  <si>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</si>
  <si>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</si>
  <si>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</si>
  <si>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</si>
  <si>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</si>
  <si>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</si>
  <si>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</si>
  <si>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</si>
  <si>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</si>
  <si>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</si>
  <si>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</si>
  <si>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</si>
  <si>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</si>
  <si>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</si>
  <si>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</si>
  <si>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</si>
  <si>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</si>
  <si>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</si>
  <si>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</si>
  <si>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</si>
  <si>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</si>
  <si>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</si>
  <si>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</si>
  <si>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</si>
  <si>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</si>
  <si>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</si>
  <si>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</si>
  <si>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</si>
  <si>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</si>
  <si>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</si>
  <si>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</si>
  <si>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</si>
  <si>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</si>
  <si>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</si>
  <si>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</si>
  <si>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</si>
  <si>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</si>
  <si>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</si>
  <si>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</si>
  <si>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</si>
  <si>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</si>
  <si>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</si>
  <si>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</si>
  <si>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</si>
  <si>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</si>
  <si>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</si>
  <si>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</si>
  <si>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</si>
  <si>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</si>
  <si>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</si>
  <si>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</si>
  <si>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</si>
  <si>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</si>
  <si>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</si>
  <si>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</si>
  <si>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</si>
  <si>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</si>
  <si>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</si>
  <si>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</si>
  <si>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</si>
  <si>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</si>
  <si>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</si>
  <si>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</si>
  <si>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</si>
  <si>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</si>
  <si>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</si>
  <si>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</si>
  <si>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</si>
  <si>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</si>
  <si>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</si>
  <si>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</si>
  <si>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</si>
  <si>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</si>
  <si>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</si>
  <si>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</si>
  <si>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</si>
  <si>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</si>
  <si>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</si>
  <si>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</si>
  <si>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</si>
  <si>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</si>
  <si>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</si>
  <si>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</si>
  <si>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</si>
  <si>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</si>
  <si>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</si>
  <si>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</si>
  <si>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</si>
  <si>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</si>
  <si>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</si>
  <si>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</si>
  <si>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</si>
  <si>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</si>
  <si>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</si>
  <si>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</si>
  <si>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</si>
  <si>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</si>
  <si>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</si>
  <si>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</si>
  <si>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</si>
  <si>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</si>
  <si>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</si>
  <si>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</si>
  <si>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</si>
  <si>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</si>
  <si>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</si>
  <si>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</si>
  <si>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</si>
  <si>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</si>
  <si>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</si>
  <si>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</si>
  <si>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</si>
  <si>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</si>
  <si>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</si>
  <si>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</si>
  <si>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</si>
  <si>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</si>
  <si>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</si>
  <si>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</si>
  <si>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</si>
  <si>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</si>
  <si>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</si>
  <si>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</si>
  <si>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</si>
  <si>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</si>
  <si>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</si>
  <si>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</si>
  <si>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</si>
  <si>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</si>
  <si>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</si>
  <si>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</si>
  <si>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</si>
  <si>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</si>
  <si>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</si>
  <si>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</si>
  <si>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</si>
  <si>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</si>
  <si>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</si>
  <si>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</si>
  <si>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</si>
  <si>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</si>
  <si>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</si>
  <si>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</si>
  <si>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</si>
  <si>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</si>
  <si>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</si>
  <si>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</si>
  <si>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</si>
  <si>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</si>
  <si>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</si>
  <si>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</si>
  <si>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</si>
  <si>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</si>
  <si>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</si>
  <si>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</si>
  <si>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</si>
  <si>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</si>
  <si>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</si>
  <si>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</si>
  <si>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</si>
  <si>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</si>
  <si>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</si>
  <si>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</si>
  <si>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</si>
  <si>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</si>
  <si>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</si>
  <si>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</si>
  <si>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</si>
  <si>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</si>
  <si>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</si>
  <si>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</si>
  <si>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</si>
  <si>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</si>
  <si>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</si>
  <si>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</si>
  <si>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</si>
  <si>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</si>
  <si>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</si>
  <si>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</si>
  <si>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</si>
  <si>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</si>
  <si>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</si>
  <si>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</si>
  <si>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</si>
  <si>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</si>
  <si>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</si>
  <si>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</si>
  <si>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</si>
  <si>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</si>
  <si>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</si>
  <si>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</si>
  <si>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</si>
  <si>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</si>
  <si>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</si>
  <si>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</si>
  <si>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</si>
  <si>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</si>
  <si>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</si>
  <si>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</si>
  <si>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</si>
  <si>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</si>
  <si>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</si>
  <si>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</si>
  <si>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</si>
  <si>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</si>
  <si>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</si>
  <si>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</si>
  <si>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</si>
  <si>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</si>
  <si>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</si>
  <si>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</si>
  <si>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</si>
  <si>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</si>
  <si>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</si>
  <si>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</si>
  <si>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</si>
  <si>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</si>
  <si>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</si>
  <si>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</si>
  <si>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</si>
  <si>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</si>
  <si>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</si>
  <si>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</si>
  <si>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</si>
  <si>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</si>
  <si>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</si>
  <si>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</si>
  <si>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</si>
  <si>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</si>
  <si>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</si>
  <si>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</si>
  <si>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</si>
  <si>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</si>
  <si>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</si>
  <si>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</si>
  <si>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</si>
  <si>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</si>
  <si>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</si>
  <si>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</si>
  <si>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</si>
  <si>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</si>
  <si>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</si>
  <si>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</si>
  <si>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</si>
  <si>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</si>
  <si>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</si>
  <si>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</si>
  <si>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</si>
  <si>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</si>
  <si>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</si>
  <si>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</si>
  <si>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</si>
  <si>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</si>
  <si>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</si>
  <si>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</si>
  <si>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</si>
  <si>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</si>
  <si>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</si>
  <si>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</si>
  <si>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</si>
  <si>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</si>
  <si>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</si>
  <si>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</si>
  <si>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</si>
  <si>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</si>
  <si>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</si>
  <si>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</si>
  <si>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</si>
  <si>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</si>
  <si>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</si>
  <si>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</si>
  <si>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</si>
  <si>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</si>
  <si>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</si>
  <si>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</si>
  <si>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</si>
  <si>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</si>
  <si>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</si>
  <si>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</si>
  <si>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</si>
  <si>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</si>
  <si>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</si>
  <si>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</si>
  <si>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</si>
  <si>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</si>
  <si>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</si>
  <si>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</si>
  <si>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</si>
  <si>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</si>
  <si>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</si>
  <si>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</si>
  <si>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</si>
  <si>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</si>
  <si>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</si>
  <si>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</si>
  <si>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</si>
  <si>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</si>
  <si>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</si>
  <si>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</si>
  <si>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</si>
  <si>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</si>
  <si>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</si>
  <si>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</si>
  <si>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</si>
  <si>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</si>
  <si>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</si>
  <si>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</si>
  <si>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</si>
  <si>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</si>
  <si>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</si>
  <si>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</si>
  <si>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</si>
  <si>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</si>
  <si>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</si>
  <si>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</si>
  <si>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</si>
  <si>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</si>
  <si>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</si>
  <si>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</si>
  <si>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</si>
  <si>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</si>
  <si>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</si>
  <si>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</si>
  <si>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</si>
  <si>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</si>
  <si>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</si>
  <si>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</si>
  <si>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</si>
  <si>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</si>
  <si>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</si>
  <si>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</si>
  <si>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</si>
  <si>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</si>
  <si>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</si>
  <si>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</si>
  <si>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</si>
  <si>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</si>
  <si>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</si>
  <si>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</si>
  <si>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</si>
  <si>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</si>
  <si>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</si>
  <si>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</si>
  <si>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</si>
  <si>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</si>
  <si>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</si>
  <si>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</si>
  <si>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</si>
  <si>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</si>
  <si>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</si>
  <si>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</si>
  <si>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</si>
  <si>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</si>
  <si>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</si>
  <si>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</si>
  <si>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</si>
  <si>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</si>
  <si>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</si>
  <si>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</si>
  <si>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</si>
  <si>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</si>
  <si>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</si>
  <si>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</si>
  <si>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</si>
  <si>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</si>
  <si>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</si>
  <si>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</si>
  <si>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</si>
  <si>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</si>
  <si>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</si>
  <si>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</si>
  <si>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</si>
  <si>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</si>
  <si>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</si>
  <si>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</si>
  <si>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</si>
  <si>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</si>
  <si>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</si>
  <si>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</si>
  <si>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</si>
  <si>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</si>
  <si>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</si>
  <si>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</si>
  <si>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</si>
  <si>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</si>
  <si>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</si>
  <si>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</si>
  <si>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</si>
  <si>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</si>
  <si>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</si>
  <si>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</si>
  <si>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</si>
  <si>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</si>
  <si>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</si>
  <si>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</si>
  <si>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</si>
  <si>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</si>
  <si>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</si>
  <si>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</si>
  <si>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</si>
  <si>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</si>
  <si>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</si>
  <si>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</si>
  <si>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</si>
  <si>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</si>
  <si>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</si>
  <si>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</si>
  <si>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</si>
  <si>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</si>
  <si>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</si>
  <si>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</si>
  <si>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</si>
  <si>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</si>
  <si>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</si>
  <si>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</si>
  <si>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</si>
  <si>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</si>
  <si>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</si>
  <si>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</si>
  <si>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</si>
  <si>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</si>
  <si>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</si>
  <si>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</si>
  <si>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</si>
  <si>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</si>
  <si>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</si>
  <si>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</si>
  <si>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</si>
  <si>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</si>
  <si>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</si>
  <si>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</si>
  <si>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</si>
  <si>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</si>
  <si>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</si>
  <si>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</si>
  <si>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</si>
  <si>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</si>
  <si>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</si>
  <si>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</si>
  <si>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</si>
  <si>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</si>
  <si>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</si>
  <si>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</si>
  <si>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</si>
  <si>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</si>
  <si>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</si>
  <si>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</si>
  <si>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</si>
  <si>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</si>
  <si>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</si>
  <si>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</si>
  <si>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</si>
  <si>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</si>
  <si>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</si>
  <si>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</si>
  <si>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</si>
  <si>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</si>
  <si>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</si>
  <si>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</si>
  <si>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</si>
  <si>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</si>
  <si>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</si>
  <si>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</si>
  <si>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</si>
  <si>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</si>
  <si>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</si>
  <si>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</si>
  <si>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</si>
  <si>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</si>
  <si>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</si>
  <si>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</si>
  <si>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</si>
  <si>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</si>
  <si>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</si>
  <si>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</si>
  <si>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</si>
  <si>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</si>
  <si>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</si>
  <si>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</si>
  <si>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</si>
  <si>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</si>
  <si>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</si>
  <si>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</si>
  <si>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</si>
  <si>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</si>
  <si>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</si>
  <si>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</si>
  <si>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</si>
  <si>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</si>
  <si>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</si>
  <si>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</si>
  <si>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</si>
  <si>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</si>
  <si>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</si>
  <si>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</si>
  <si>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</si>
  <si>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</si>
  <si>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</si>
  <si>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</si>
  <si>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</si>
  <si>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</si>
  <si>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</si>
  <si>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</si>
  <si>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</si>
  <si>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</si>
  <si>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</si>
  <si>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</si>
  <si>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</si>
  <si>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</si>
  <si>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</si>
  <si>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</si>
  <si>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</si>
  <si>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</si>
  <si>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</si>
  <si>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</si>
  <si>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</si>
  <si>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</si>
  <si>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</si>
  <si>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</si>
  <si>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</si>
  <si>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</si>
  <si>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</si>
  <si>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</si>
  <si>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</si>
  <si>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</si>
  <si>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</si>
  <si>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</si>
  <si>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</si>
  <si>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</si>
  <si>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</si>
  <si>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</si>
  <si>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</si>
  <si>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</si>
  <si>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</si>
  <si>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</si>
  <si>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</si>
  <si>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</si>
  <si>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</si>
  <si>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</si>
  <si>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</si>
  <si>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</si>
  <si>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</si>
  <si>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</si>
  <si>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</si>
  <si>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</si>
  <si>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</si>
  <si>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</si>
  <si>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</si>
  <si>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</si>
  <si>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</si>
  <si>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</si>
  <si>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</si>
  <si>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</si>
  <si>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</si>
  <si>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</si>
  <si>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</si>
  <si>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</si>
  <si>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</si>
  <si>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</si>
  <si>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</si>
  <si>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</si>
  <si>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</si>
  <si>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</si>
  <si>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</si>
  <si>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</si>
  <si>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</si>
  <si>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</si>
  <si>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</si>
  <si>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</si>
  <si>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</si>
  <si>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</si>
  <si>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</si>
  <si>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</si>
  <si>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</si>
  <si>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</si>
  <si>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</si>
  <si>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</si>
  <si>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</si>
  <si>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</si>
  <si>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</si>
  <si>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</si>
  <si>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</si>
  <si>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</si>
  <si>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</si>
  <si>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</si>
  <si>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</si>
  <si>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</si>
  <si>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</si>
  <si>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</si>
  <si>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</si>
  <si>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</si>
  <si>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</si>
  <si>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</si>
  <si>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</si>
  <si>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</si>
  <si>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</si>
  <si>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</si>
  <si>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</si>
  <si>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</si>
  <si>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</si>
  <si>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</si>
  <si>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</si>
  <si>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</si>
  <si>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</si>
  <si>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</si>
  <si>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</si>
  <si>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</si>
  <si>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</si>
  <si>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</si>
  <si>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</si>
  <si>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</si>
  <si>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</si>
  <si>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</si>
  <si>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</si>
  <si>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</si>
  <si>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</si>
  <si>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</si>
  <si>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</si>
  <si>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</si>
  <si>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</si>
  <si>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</si>
  <si>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</si>
  <si>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</si>
  <si>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</si>
  <si>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</si>
  <si>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</si>
  <si>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</si>
  <si>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</si>
  <si>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</si>
  <si>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</si>
  <si>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</si>
  <si>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</si>
  <si>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</si>
  <si>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</si>
  <si>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</si>
  <si>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</si>
  <si>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</si>
  <si>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</si>
  <si>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</si>
  <si>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</si>
  <si>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</si>
  <si>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</si>
  <si>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</si>
  <si>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</si>
  <si>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</si>
  <si>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</si>
  <si>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</si>
  <si>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</si>
  <si>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</si>
  <si>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</si>
  <si>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</si>
  <si>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</si>
  <si>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</si>
  <si>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</si>
  <si>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</si>
  <si>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</si>
  <si>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</si>
  <si>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</si>
  <si>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</si>
  <si>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</si>
  <si>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</si>
  <si>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</si>
  <si>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</si>
  <si>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</si>
  <si>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</si>
  <si>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</si>
  <si>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</si>
  <si>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</si>
  <si>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</si>
  <si>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</si>
  <si>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</si>
  <si>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</si>
  <si>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</si>
  <si>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</si>
  <si>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</si>
  <si>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</si>
  <si>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</si>
  <si>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</si>
  <si>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</si>
  <si>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</si>
  <si>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</si>
  <si>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</si>
  <si>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</si>
  <si>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</si>
  <si>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</si>
  <si>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</si>
  <si>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</si>
  <si>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</si>
  <si>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</si>
  <si>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</si>
  <si>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</si>
  <si>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</si>
  <si>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</si>
  <si>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</si>
  <si>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</si>
  <si>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</si>
  <si>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</si>
  <si>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</si>
  <si>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</si>
  <si>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</si>
  <si>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</si>
  <si>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</si>
  <si>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</si>
  <si>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</si>
  <si>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</si>
  <si>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</si>
  <si>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</si>
  <si>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</si>
  <si>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</si>
  <si>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</si>
  <si>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</si>
  <si>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</si>
  <si>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</si>
  <si>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</si>
  <si>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</si>
  <si>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</si>
  <si>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</si>
  <si>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</si>
  <si>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</si>
  <si>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</si>
  <si>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</si>
  <si>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</si>
  <si>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</si>
  <si>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</si>
  <si>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</si>
  <si>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</si>
  <si>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</si>
  <si>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</si>
  <si>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</si>
  <si>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</si>
  <si>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</si>
  <si>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</si>
  <si>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</si>
  <si>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</si>
  <si>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</si>
  <si>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</si>
  <si>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</si>
  <si>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</si>
  <si>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</si>
  <si>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</si>
  <si>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</si>
  <si>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</si>
  <si>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</si>
  <si>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</si>
  <si>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</si>
  <si>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</si>
  <si>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</si>
  <si>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</si>
  <si>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</si>
  <si>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</si>
  <si>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</si>
  <si>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</si>
  <si>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</si>
  <si>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</si>
  <si>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</si>
  <si>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</si>
  <si>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</si>
  <si>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</si>
  <si>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</si>
  <si>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</si>
  <si>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</si>
  <si>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</si>
  <si>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</si>
  <si>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</si>
  <si>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</si>
  <si>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</si>
  <si>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</si>
  <si>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</si>
  <si>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</si>
  <si>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</si>
  <si>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</si>
  <si>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</si>
  <si>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</si>
  <si>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</si>
  <si>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</si>
  <si>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</si>
  <si>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</si>
  <si>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</si>
  <si>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</si>
  <si>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</si>
  <si>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</si>
  <si>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</si>
  <si>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</si>
  <si>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</si>
  <si>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</si>
  <si>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</si>
  <si>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</si>
  <si>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</si>
  <si>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</si>
  <si>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</si>
  <si>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</si>
  <si>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</si>
  <si>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</si>
  <si>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</si>
  <si>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</si>
  <si>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</si>
  <si>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</si>
  <si>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</si>
  <si>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</si>
  <si>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</si>
  <si>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</si>
  <si>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</si>
  <si>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</si>
  <si>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</si>
  <si>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</si>
  <si>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</si>
  <si>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</si>
  <si>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</si>
  <si>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</si>
  <si>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</si>
  <si>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</si>
  <si>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</si>
  <si>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</si>
  <si>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</si>
  <si>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</si>
  <si>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</si>
  <si>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</si>
  <si>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</si>
  <si>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</si>
  <si>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</si>
  <si>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</si>
  <si>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</si>
  <si>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</si>
  <si>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</si>
  <si>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</si>
  <si>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</si>
  <si>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</si>
  <si>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</si>
  <si>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</si>
  <si>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</si>
  <si>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</si>
  <si>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</si>
  <si>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</si>
  <si>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</si>
  <si>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</si>
  <si>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</si>
  <si>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</si>
  <si>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</si>
  <si>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</si>
  <si>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</si>
  <si>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</si>
  <si>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</si>
  <si>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</si>
  <si>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</si>
  <si>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</si>
  <si>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</si>
  <si>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</si>
  <si>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</si>
  <si>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</si>
  <si>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</si>
  <si>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</si>
  <si>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</si>
  <si>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</si>
  <si>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</si>
  <si>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</si>
  <si>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</si>
  <si>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</si>
  <si>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</si>
  <si>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</si>
  <si>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</si>
  <si>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</si>
  <si>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</si>
  <si>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</si>
  <si>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</si>
  <si>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</si>
  <si>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</si>
  <si>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</si>
  <si>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</si>
  <si>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</si>
  <si>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</si>
  <si>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</si>
  <si>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</si>
  <si>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</si>
  <si>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</si>
  <si>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</si>
  <si>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</si>
  <si>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</si>
  <si>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</si>
  <si>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</si>
  <si>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</si>
  <si>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</si>
  <si>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</si>
  <si>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</si>
  <si>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</si>
  <si>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</si>
  <si>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</si>
  <si>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</si>
  <si>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</si>
  <si>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</si>
  <si>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</si>
  <si>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</si>
  <si>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</si>
  <si>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</si>
  <si>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</si>
  <si>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</si>
  <si>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</si>
  <si>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</si>
  <si>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</si>
  <si>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</si>
  <si>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</si>
  <si>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</si>
  <si>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</si>
  <si>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</si>
  <si>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</si>
  <si>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</si>
  <si>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</si>
  <si>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</si>
  <si>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</si>
  <si>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</si>
  <si>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</si>
  <si>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</si>
  <si>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</si>
  <si>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</si>
  <si>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</si>
  <si>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</si>
  <si>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</si>
  <si>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</si>
  <si>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</si>
  <si>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</si>
  <si>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</si>
  <si>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</si>
  <si>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</si>
  <si>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</si>
  <si>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</si>
  <si>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</si>
  <si>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</si>
  <si>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</si>
  <si>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</si>
  <si>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</si>
  <si>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</si>
  <si>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</si>
  <si>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</si>
  <si>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</si>
  <si>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</si>
  <si>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</si>
  <si>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</si>
  <si>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</si>
  <si>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</si>
  <si>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</si>
  <si>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</si>
  <si>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</si>
  <si>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</si>
  <si>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</si>
  <si>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</si>
  <si>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</si>
  <si>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</si>
  <si>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</si>
  <si>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</si>
  <si>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</si>
  <si>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</si>
  <si>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</si>
  <si>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</si>
  <si>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</si>
  <si>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</si>
  <si>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</si>
  <si>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</si>
  <si>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</si>
  <si>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</si>
  <si>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</si>
  <si>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</si>
  <si>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</si>
  <si>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</si>
  <si>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</si>
  <si>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</si>
  <si>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</si>
  <si>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</si>
  <si>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</si>
  <si>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</si>
  <si>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</si>
  <si>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</si>
  <si>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</si>
  <si>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</si>
  <si>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</si>
  <si>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</si>
  <si>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</si>
  <si>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</si>
  <si>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</si>
  <si>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</si>
  <si>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</si>
  <si>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</si>
  <si>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</si>
  <si>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</si>
  <si>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</si>
  <si>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</si>
  <si>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</si>
  <si>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</si>
  <si>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</si>
  <si>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</si>
  <si>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</si>
  <si>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</si>
  <si>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</si>
  <si>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</si>
  <si>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</si>
  <si>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</si>
  <si>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</si>
  <si>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</si>
  <si>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</si>
  <si>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</si>
  <si>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</si>
  <si>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</si>
  <si>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</si>
  <si>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</si>
  <si>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</si>
  <si>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</si>
  <si>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</si>
  <si>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</si>
  <si>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</si>
  <si>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</si>
  <si>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</si>
  <si>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</si>
  <si>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</si>
  <si>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</si>
  <si>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</si>
  <si>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</si>
  <si>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</si>
  <si>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</si>
  <si>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</si>
  <si>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</si>
  <si>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</si>
  <si>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</si>
  <si>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</si>
  <si>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</si>
  <si>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</si>
  <si>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</si>
  <si>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</si>
  <si>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</si>
  <si>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</si>
  <si>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</si>
  <si>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</si>
  <si>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</si>
  <si>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</si>
  <si>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</si>
  <si>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</si>
  <si>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</si>
  <si>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</si>
  <si>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</si>
  <si>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</si>
  <si>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</si>
  <si>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</si>
  <si>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</si>
  <si>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</si>
  <si>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</si>
  <si>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</si>
  <si>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</si>
  <si>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</si>
  <si>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</si>
  <si>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</si>
  <si>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</si>
  <si>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</si>
  <si>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</si>
  <si>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</si>
  <si>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</si>
  <si>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</si>
  <si>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</si>
  <si>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</si>
  <si>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</si>
  <si>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</si>
  <si>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</si>
  <si>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</si>
  <si>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</si>
  <si>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</si>
  <si>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</si>
  <si>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</si>
  <si>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</si>
  <si>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</si>
  <si>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</si>
  <si>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</si>
  <si>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</si>
  <si>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</si>
  <si>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</si>
  <si>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</si>
  <si>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</si>
  <si>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</si>
  <si>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</si>
  <si>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</si>
  <si>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</si>
  <si>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</si>
  <si>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</si>
  <si>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</si>
  <si>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</si>
  <si>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</si>
  <si>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</si>
  <si>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</si>
  <si>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</si>
  <si>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</si>
  <si>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</si>
  <si>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</si>
  <si>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</si>
  <si>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</si>
  <si>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</si>
  <si>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</si>
  <si>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</si>
  <si>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</si>
  <si>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</si>
  <si>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</si>
  <si>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</si>
  <si>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</si>
  <si>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</si>
  <si>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</si>
  <si>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</si>
  <si>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</si>
  <si>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</si>
  <si>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</si>
  <si>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</si>
  <si>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</si>
  <si>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</si>
  <si>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</si>
  <si>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</si>
  <si>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</si>
  <si>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</si>
  <si>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</si>
  <si>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</si>
  <si>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</si>
  <si>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</si>
  <si>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</si>
  <si>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</si>
  <si>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</si>
  <si>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</si>
  <si>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</si>
  <si>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</si>
  <si>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</si>
  <si>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</si>
  <si>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</si>
  <si>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</si>
  <si>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</si>
  <si>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</si>
  <si>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</si>
  <si>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</si>
  <si>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</si>
  <si>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</si>
  <si>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</si>
  <si>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</si>
  <si>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</si>
  <si>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</si>
  <si>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</si>
  <si>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</si>
  <si>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</si>
  <si>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</si>
  <si>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</si>
  <si>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</si>
  <si>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</si>
  <si>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</si>
  <si>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</si>
  <si>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</si>
  <si>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</si>
  <si>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</si>
  <si>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</si>
  <si>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</si>
  <si>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</si>
  <si>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</si>
  <si>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</si>
  <si>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</si>
  <si>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</si>
  <si>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</si>
  <si>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</si>
  <si>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</si>
  <si>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</si>
  <si>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</si>
  <si>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</si>
  <si>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</si>
  <si>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</si>
  <si>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</si>
  <si>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</si>
  <si>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</si>
  <si>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</si>
  <si>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</si>
  <si>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</si>
  <si>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</si>
  <si>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</si>
  <si>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</si>
  <si>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</si>
  <si>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</si>
  <si>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</si>
  <si>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</si>
  <si>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</si>
  <si>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</si>
  <si>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</si>
  <si>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</si>
  <si>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</si>
  <si>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</si>
  <si>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</si>
  <si>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</si>
  <si>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</si>
  <si>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</si>
  <si>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</si>
  <si>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</si>
  <si>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</si>
  <si>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</si>
  <si>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</si>
  <si>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</si>
  <si>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</si>
  <si>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</si>
  <si>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</si>
  <si>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</si>
  <si>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</si>
  <si>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</si>
  <si>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</si>
  <si>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</si>
  <si>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</si>
  <si>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</si>
  <si>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</si>
  <si>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</si>
  <si>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</si>
  <si>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</si>
  <si>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</si>
  <si>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</si>
  <si>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</si>
  <si>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</si>
  <si>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</si>
  <si>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</si>
  <si>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</si>
  <si>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</si>
  <si>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</si>
  <si>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</si>
  <si>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</si>
  <si>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</si>
  <si>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</si>
  <si>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</si>
  <si>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</si>
  <si>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</si>
  <si>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</si>
  <si>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</si>
  <si>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</si>
  <si>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</si>
  <si>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</si>
  <si>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</si>
  <si>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</si>
  <si>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</si>
  <si>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</si>
  <si>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</si>
  <si>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</si>
  <si>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</si>
  <si>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</si>
  <si>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</si>
  <si>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</si>
  <si>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</si>
  <si>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</si>
  <si>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</si>
  <si>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</si>
  <si>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</si>
  <si>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</si>
  <si>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</si>
  <si>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</si>
  <si>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</si>
  <si>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</si>
  <si>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</si>
  <si>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</si>
  <si>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</si>
  <si>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</si>
  <si>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</si>
  <si>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</si>
  <si>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</si>
  <si>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</si>
  <si>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</si>
  <si>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</si>
  <si>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</si>
  <si>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</si>
  <si>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</si>
  <si>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</si>
  <si>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</si>
  <si>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</si>
  <si>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</si>
  <si>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</si>
  <si>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</si>
  <si>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</si>
  <si>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</si>
  <si>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</si>
  <si>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</si>
  <si>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</si>
  <si>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</si>
  <si>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</si>
  <si>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</si>
  <si>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</si>
  <si>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</si>
  <si>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</si>
  <si>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</si>
  <si>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</si>
  <si>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</si>
  <si>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</si>
  <si>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</si>
  <si>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</si>
  <si>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</si>
  <si>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</si>
  <si>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</si>
  <si>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</si>
  <si>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</si>
  <si>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</si>
  <si>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</si>
  <si>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</si>
  <si>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</si>
  <si>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</si>
  <si>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</si>
  <si>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</si>
  <si>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</si>
  <si>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</si>
  <si>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</si>
  <si>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</si>
  <si>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</si>
  <si>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</si>
  <si>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</si>
  <si>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</si>
  <si>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</si>
  <si>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</si>
  <si>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</si>
  <si>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</si>
  <si>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</si>
  <si>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</si>
  <si>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</si>
  <si>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</si>
  <si>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</si>
  <si>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</si>
  <si>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</si>
  <si>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</si>
  <si>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</si>
  <si>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</si>
  <si>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</si>
  <si>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</si>
  <si>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</si>
  <si>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</si>
  <si>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</si>
  <si>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</si>
  <si>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</si>
  <si>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</si>
  <si>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</si>
  <si>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</si>
  <si>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</si>
  <si>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</si>
  <si>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</si>
  <si>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</si>
  <si>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</si>
  <si>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</si>
  <si>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</si>
  <si>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</si>
  <si>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</si>
  <si>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</si>
  <si>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</si>
  <si>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</si>
  <si>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</si>
  <si>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</si>
  <si>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</si>
  <si>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</si>
  <si>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</si>
  <si>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</si>
  <si>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</si>
  <si>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</si>
  <si>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</si>
  <si>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</si>
  <si>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</si>
  <si>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</si>
  <si>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</si>
  <si>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</si>
  <si>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</si>
  <si>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</si>
  <si>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</si>
  <si>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</si>
  <si>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</si>
  <si>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</si>
  <si>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</si>
  <si>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</si>
  <si>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</si>
  <si>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</si>
  <si>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</si>
  <si>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</si>
  <si>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</si>
  <si>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</si>
  <si>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</si>
  <si>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</si>
  <si>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</si>
  <si>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</si>
  <si>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</si>
  <si>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</si>
  <si>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</si>
  <si>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</si>
  <si>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</si>
  <si>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</si>
  <si>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</si>
  <si>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</si>
  <si>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</si>
  <si>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</si>
  <si>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</si>
  <si>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</si>
  <si>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</si>
  <si>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</si>
  <si>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</si>
  <si>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</si>
  <si>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</si>
  <si>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</si>
  <si>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</si>
  <si>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</si>
  <si>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</si>
  <si>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</si>
  <si>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</si>
  <si>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</si>
  <si>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</si>
  <si>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</si>
  <si>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</si>
  <si>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</si>
  <si>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</si>
  <si>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</si>
  <si>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</si>
  <si>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</si>
  <si>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</si>
  <si>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</si>
  <si>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</si>
  <si>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</si>
  <si>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</si>
  <si>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</si>
  <si>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</si>
  <si>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</si>
  <si>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</si>
  <si>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</si>
  <si>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</si>
  <si>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</si>
  <si>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</si>
  <si>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</si>
  <si>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</si>
  <si>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</si>
  <si>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</si>
  <si>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</si>
  <si>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</si>
  <si>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</si>
  <si>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</si>
  <si>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</si>
  <si>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</si>
  <si>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</si>
  <si>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</si>
  <si>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</si>
  <si>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</si>
  <si>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</si>
  <si>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</si>
  <si>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</si>
  <si>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</si>
  <si>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</si>
  <si>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</si>
  <si>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</si>
  <si>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</si>
  <si>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</si>
  <si>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</si>
  <si>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</si>
  <si>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</si>
  <si>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</si>
  <si>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</si>
  <si>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</si>
  <si>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</si>
  <si>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</si>
  <si>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</si>
  <si>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</si>
  <si>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</si>
  <si>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</si>
  <si>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</si>
  <si>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</si>
  <si>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</si>
  <si>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</si>
  <si>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</si>
  <si>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</si>
  <si>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</si>
  <si>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</si>
  <si>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</si>
  <si>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</si>
  <si>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</si>
  <si>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</si>
  <si>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</si>
  <si>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</si>
  <si>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</si>
  <si>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</si>
  <si>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</si>
  <si>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</si>
  <si>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</si>
  <si>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</si>
  <si>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</si>
  <si>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</si>
  <si>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</si>
  <si>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</si>
  <si>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</si>
  <si>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</si>
  <si>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</si>
  <si>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</si>
  <si>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</si>
  <si>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</si>
  <si>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</si>
  <si>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</si>
  <si>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</si>
  <si>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</si>
  <si>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</si>
  <si>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</si>
  <si>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</si>
  <si>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</si>
  <si>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</si>
  <si>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</si>
  <si>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</si>
  <si>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</si>
  <si>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</si>
  <si>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</si>
  <si>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</si>
  <si>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</si>
  <si>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</si>
  <si>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</si>
  <si>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</si>
  <si>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</si>
  <si>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</si>
  <si>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</si>
  <si>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</si>
  <si>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</si>
  <si>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</si>
  <si>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</si>
  <si>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</si>
  <si>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</si>
  <si>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</si>
  <si>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</si>
  <si>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</si>
  <si>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</si>
  <si>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</si>
  <si>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</si>
  <si>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</si>
  <si>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</si>
  <si>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</si>
  <si>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</si>
  <si>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</si>
  <si>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</si>
  <si>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</si>
  <si>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</si>
  <si>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</si>
  <si>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</si>
  <si>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</si>
  <si>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</si>
  <si>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</si>
  <si>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</si>
  <si>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</si>
  <si>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</si>
  <si>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</si>
  <si>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</si>
  <si>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</si>
  <si>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</si>
  <si>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</si>
  <si>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</si>
  <si>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</si>
  <si>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</si>
  <si>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</si>
  <si>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</si>
  <si>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</si>
  <si>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</si>
  <si>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</si>
  <si>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</si>
  <si>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</si>
  <si>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</si>
  <si>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</si>
  <si>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</si>
  <si>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</si>
  <si>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</si>
  <si>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</si>
  <si>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</si>
  <si>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</si>
  <si>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</si>
  <si>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</si>
  <si>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</si>
  <si>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</si>
  <si>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</si>
  <si>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</si>
  <si>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</si>
  <si>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</si>
  <si>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</si>
  <si>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</si>
  <si>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</si>
  <si>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</si>
  <si>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</si>
  <si>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</si>
  <si>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</si>
  <si>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</si>
  <si>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</si>
  <si>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</si>
  <si>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</si>
  <si>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</si>
  <si>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</si>
  <si>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</si>
  <si>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</si>
  <si>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</si>
  <si>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</si>
  <si>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</si>
  <si>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</si>
  <si>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</si>
  <si>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</si>
  <si>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</si>
  <si>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</si>
  <si>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</si>
  <si>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</si>
  <si>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</si>
  <si>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</si>
  <si>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</si>
  <si>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</si>
  <si>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</si>
  <si>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</si>
  <si>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</si>
  <si>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</si>
  <si>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</si>
  <si>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</si>
  <si>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</si>
  <si>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</si>
  <si>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</si>
  <si>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</si>
  <si>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</si>
  <si>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</si>
  <si>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</si>
  <si>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</si>
  <si>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</si>
  <si>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</si>
  <si>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</si>
  <si>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</si>
  <si>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</si>
  <si>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</si>
  <si>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</si>
  <si>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</si>
  <si>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</si>
  <si>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</si>
  <si>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</si>
  <si>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</si>
  <si>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</si>
  <si>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</si>
  <si>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</si>
  <si>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</si>
  <si>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</si>
  <si>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</si>
  <si>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</si>
  <si>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</si>
  <si>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</si>
  <si>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</si>
  <si>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</si>
  <si>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</si>
  <si>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</si>
  <si>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</si>
  <si>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</si>
  <si>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</si>
  <si>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</si>
  <si>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</si>
  <si>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</si>
  <si>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</si>
  <si>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</si>
  <si>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</si>
  <si>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</si>
  <si>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</si>
  <si>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</si>
  <si>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</si>
  <si>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</si>
  <si>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</si>
  <si>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</si>
  <si>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</si>
  <si>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</si>
  <si>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</si>
  <si>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</si>
  <si>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</si>
  <si>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</si>
  <si>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</si>
  <si>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</si>
  <si>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</si>
  <si>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</si>
  <si>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</si>
  <si>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</si>
  <si>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</si>
  <si>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</si>
  <si>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</si>
  <si>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</si>
  <si>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</si>
  <si>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</si>
  <si>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</si>
  <si>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</si>
  <si>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</si>
  <si>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</si>
  <si>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</si>
  <si>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</si>
  <si>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</si>
  <si>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</si>
  <si>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</si>
  <si>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</si>
  <si>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</si>
  <si>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</si>
  <si>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</si>
  <si>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</si>
  <si>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</si>
  <si>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</si>
  <si>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</si>
  <si>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</si>
  <si>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</si>
  <si>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</si>
  <si>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</si>
  <si>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</si>
  <si>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</si>
  <si>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</si>
  <si>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</si>
  <si>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</si>
  <si>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</si>
  <si>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</si>
  <si>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</si>
  <si>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</si>
  <si>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</si>
  <si>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</si>
  <si>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</si>
  <si>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</si>
  <si>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</si>
  <si>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</si>
  <si>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</si>
  <si>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</si>
  <si>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</si>
  <si>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</si>
  <si>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</si>
  <si>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</si>
  <si>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</si>
  <si>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</si>
  <si>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</si>
  <si>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</si>
  <si>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</si>
  <si>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</si>
  <si>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</si>
  <si>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</si>
  <si>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</si>
  <si>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</si>
  <si>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</si>
  <si>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</si>
  <si>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</si>
  <si>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</si>
  <si>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</si>
  <si>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</si>
  <si>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</si>
  <si>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</si>
  <si>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</si>
  <si>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</si>
  <si>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</si>
  <si>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</si>
  <si>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</si>
  <si>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</si>
  <si>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</si>
  <si>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</si>
  <si>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</si>
  <si>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</si>
  <si>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</si>
  <si>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</si>
  <si>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</si>
  <si>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</si>
  <si>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</si>
  <si>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</si>
  <si>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</si>
  <si>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</si>
  <si>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</si>
  <si>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</si>
  <si>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</si>
  <si>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</si>
  <si>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</si>
  <si>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</si>
  <si>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</si>
  <si>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</si>
  <si>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</si>
  <si>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</si>
  <si>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</si>
  <si>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</si>
  <si>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</si>
  <si>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</si>
  <si>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</si>
  <si>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</si>
  <si>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</si>
  <si>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</si>
  <si>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</si>
  <si>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</si>
  <si>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</si>
  <si>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</si>
  <si>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</si>
  <si>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</si>
  <si>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</si>
  <si>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</si>
  <si>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</si>
  <si>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</si>
  <si>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</si>
  <si>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</si>
  <si>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</si>
  <si>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</si>
  <si>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</si>
  <si>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</si>
  <si>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</si>
  <si>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</si>
  <si>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</si>
  <si>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</si>
  <si>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</si>
  <si>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</si>
  <si>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</si>
  <si>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</si>
  <si>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</si>
  <si>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</si>
  <si>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</si>
  <si>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</si>
  <si>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</si>
  <si>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</si>
  <si>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</si>
  <si>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</si>
  <si>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</si>
  <si>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</si>
  <si>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</si>
  <si>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</si>
  <si>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</si>
  <si>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</si>
  <si>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</si>
  <si>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</si>
  <si>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</si>
  <si>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</si>
  <si>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</si>
  <si>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</si>
  <si>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</si>
  <si>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</si>
  <si>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</si>
  <si>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</si>
  <si>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</si>
  <si>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</si>
  <si>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</si>
  <si>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</si>
  <si>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</si>
  <si>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</si>
  <si>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</si>
  <si>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</si>
  <si>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</si>
  <si>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</si>
  <si>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</si>
  <si>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</si>
  <si>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</si>
  <si>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</si>
  <si>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</si>
  <si>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</si>
  <si>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</si>
  <si>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</si>
  <si>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</si>
  <si>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</si>
  <si>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</si>
  <si>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</si>
  <si>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</si>
  <si>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</si>
  <si>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</si>
  <si>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</si>
  <si>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</si>
  <si>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</si>
  <si>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</si>
  <si>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</si>
  <si>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</si>
  <si>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</si>
  <si>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</si>
  <si>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</si>
  <si>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</si>
  <si>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</si>
  <si>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</si>
  <si>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</si>
  <si>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</si>
  <si>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</si>
  <si>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</si>
  <si>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</si>
  <si>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</si>
  <si>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</si>
  <si>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</si>
  <si>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</si>
  <si>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</si>
  <si>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</si>
  <si>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</si>
  <si>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</si>
  <si>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</si>
  <si>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</si>
  <si>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</si>
  <si>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</si>
  <si>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</si>
  <si>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</si>
  <si>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</si>
  <si>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</si>
  <si>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</si>
  <si>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</si>
  <si>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</si>
  <si>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</si>
  <si>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</si>
  <si>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</si>
  <si>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</si>
  <si>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</si>
  <si>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</si>
  <si>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</si>
  <si>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</si>
  <si>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</si>
  <si>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</si>
  <si>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</si>
  <si>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</si>
  <si>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</si>
  <si>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</si>
  <si>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</si>
  <si>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</si>
  <si>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</si>
  <si>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</si>
  <si>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</si>
  <si>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</si>
  <si>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</si>
  <si>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</si>
  <si>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</si>
  <si>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</si>
  <si>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</si>
  <si>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</si>
  <si>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</si>
  <si>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</si>
  <si>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</si>
  <si>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</si>
  <si>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</si>
  <si>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</si>
  <si>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</si>
  <si>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</si>
  <si>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</si>
  <si>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</si>
  <si>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</si>
  <si>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</si>
  <si>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</si>
  <si>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</si>
  <si>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</si>
  <si>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</si>
  <si>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</si>
  <si>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</si>
  <si>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</si>
  <si>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</si>
  <si>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</si>
  <si>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</si>
  <si>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</si>
  <si>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</si>
  <si>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</si>
  <si>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</si>
  <si>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</si>
  <si>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</si>
  <si>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</si>
  <si>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</si>
  <si>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</si>
  <si>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</si>
  <si>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</si>
  <si>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</si>
  <si>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</si>
  <si>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</si>
  <si>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</si>
  <si>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</si>
  <si>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</si>
  <si>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</si>
  <si>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</si>
  <si>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</si>
  <si>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</si>
  <si>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</si>
  <si>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</si>
  <si>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</si>
  <si>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</si>
  <si>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</si>
  <si>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</si>
  <si>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</si>
  <si>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</si>
  <si>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</si>
  <si>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</si>
  <si>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</si>
  <si>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</si>
  <si>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</si>
  <si>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</si>
  <si>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</si>
  <si>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</si>
  <si>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</si>
  <si>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</si>
  <si>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</si>
  <si>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</si>
  <si>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</si>
  <si>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</si>
  <si>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</si>
  <si>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</si>
  <si>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</si>
  <si>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</si>
  <si>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</si>
  <si>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</si>
  <si>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</si>
  <si>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</si>
  <si>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</si>
  <si>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</si>
  <si>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</si>
  <si>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</si>
  <si>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</si>
  <si>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</si>
  <si>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</si>
  <si>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</si>
  <si>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</si>
  <si>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</si>
  <si>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</si>
  <si>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</si>
  <si>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</si>
  <si>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</si>
  <si>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</si>
  <si>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</si>
  <si>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</si>
  <si>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</si>
  <si>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</si>
  <si>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</si>
  <si>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</si>
  <si>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</si>
  <si>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</si>
  <si>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</si>
  <si>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</si>
  <si>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</si>
  <si>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</si>
  <si>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</si>
  <si>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</si>
  <si>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</si>
  <si>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</si>
  <si>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</si>
  <si>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</si>
  <si>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</si>
  <si>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</si>
  <si>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</si>
  <si>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</si>
  <si>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</si>
  <si>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</si>
  <si>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</si>
  <si>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</si>
  <si>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</si>
  <si>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</si>
  <si>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</si>
  <si>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</si>
  <si>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</si>
  <si>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</si>
  <si>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</si>
  <si>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</si>
  <si>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</si>
  <si>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</si>
  <si>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</si>
  <si>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</si>
  <si>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</si>
  <si>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</si>
  <si>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</si>
  <si>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</si>
  <si>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</si>
  <si>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</si>
  <si>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</si>
  <si>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</si>
  <si>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</si>
  <si>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</si>
  <si>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</si>
  <si>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</si>
  <si>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</si>
  <si>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</si>
  <si>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</si>
  <si>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</si>
  <si>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</si>
  <si>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</si>
  <si>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</si>
  <si>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</si>
  <si>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</si>
  <si>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</si>
  <si>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</si>
  <si>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</si>
  <si>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</si>
  <si>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</si>
  <si>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</si>
  <si>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</si>
  <si>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</si>
  <si>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</si>
  <si>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</si>
  <si>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</si>
  <si>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</si>
  <si>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</si>
  <si>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</si>
  <si>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</si>
  <si>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</si>
  <si>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</si>
  <si>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</si>
  <si>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</si>
  <si>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</si>
  <si>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</si>
  <si>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</si>
  <si>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</si>
  <si>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</si>
  <si>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</si>
  <si>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</si>
  <si>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</si>
  <si>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</si>
  <si>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</si>
  <si>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</si>
  <si>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</si>
  <si>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</si>
  <si>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</si>
  <si>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</si>
  <si>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</si>
  <si>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</si>
  <si>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</si>
  <si>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</si>
  <si>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</si>
  <si>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</si>
  <si>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</si>
  <si>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</si>
  <si>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</si>
  <si>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</si>
  <si>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</si>
  <si>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</si>
  <si>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</si>
  <si>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</si>
  <si>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</si>
  <si>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</si>
  <si>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</si>
  <si>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</si>
  <si>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</si>
  <si>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</si>
  <si>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</si>
  <si>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</si>
  <si>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</si>
  <si>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</si>
  <si>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</si>
  <si>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</si>
  <si>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</si>
  <si>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</si>
  <si>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</si>
  <si>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</si>
  <si>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</si>
  <si>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</si>
  <si>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</si>
  <si>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</si>
  <si>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</si>
  <si>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</si>
  <si>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</si>
  <si>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</si>
  <si>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</si>
  <si>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</si>
  <si>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</si>
  <si>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</si>
  <si>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</si>
  <si>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</si>
  <si>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</si>
  <si>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</si>
  <si>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</si>
  <si>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</si>
  <si>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</si>
  <si>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</si>
  <si>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</si>
  <si>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</si>
  <si>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</si>
  <si>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</si>
  <si>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</si>
  <si>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</si>
  <si>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</si>
  <si>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</si>
  <si>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</si>
  <si>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</si>
  <si>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</si>
  <si>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</si>
  <si>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</si>
  <si>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</si>
  <si>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</si>
  <si>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</si>
  <si>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</si>
  <si>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</si>
  <si>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</si>
  <si>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</si>
  <si>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</si>
  <si>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</si>
  <si>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</si>
  <si>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</si>
  <si>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</si>
  <si>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</si>
  <si>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</si>
  <si>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</si>
  <si>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</si>
  <si>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</si>
  <si>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</si>
  <si>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</si>
  <si>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</si>
  <si>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</si>
  <si>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</si>
  <si>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</si>
  <si>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</si>
  <si>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</si>
  <si>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</si>
  <si>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</si>
  <si>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</si>
  <si>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</si>
  <si>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</si>
  <si>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</si>
  <si>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</si>
  <si>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</si>
  <si>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</si>
  <si>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</si>
  <si>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</si>
  <si>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</si>
  <si>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</si>
  <si>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</si>
  <si>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</si>
  <si>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</si>
  <si>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</si>
  <si>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</si>
  <si>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</si>
  <si>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</si>
  <si>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</si>
  <si>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</si>
  <si>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</si>
  <si>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</si>
  <si>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</si>
  <si>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</si>
  <si>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</si>
  <si>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</si>
  <si>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</si>
  <si>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</si>
  <si>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</si>
  <si>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</si>
  <si>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</si>
  <si>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</si>
  <si>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</si>
  <si>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</si>
  <si>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</si>
  <si>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</si>
  <si>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</si>
  <si>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</si>
  <si>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</si>
  <si>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</si>
  <si>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</si>
  <si>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</si>
  <si>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</si>
  <si>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</si>
  <si>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</si>
  <si>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</si>
  <si>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</si>
  <si>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</si>
  <si>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</si>
  <si>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</si>
  <si>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</si>
  <si>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</si>
  <si>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</si>
  <si>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</si>
  <si>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</si>
  <si>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</si>
  <si>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</si>
  <si>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</si>
  <si>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</si>
  <si>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</si>
  <si>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</si>
  <si>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</si>
  <si>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</si>
  <si>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</si>
  <si>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</si>
  <si>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</si>
  <si>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</si>
  <si>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</si>
  <si>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</si>
  <si>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</si>
  <si>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</si>
  <si>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</si>
  <si>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</si>
  <si>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</si>
  <si>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</si>
  <si>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</si>
  <si>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</si>
  <si>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</si>
  <si>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</si>
  <si>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</si>
  <si>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</si>
  <si>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</si>
  <si>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</si>
  <si>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</si>
  <si>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</si>
  <si>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</si>
  <si>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</si>
  <si>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</si>
  <si>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</si>
  <si>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</si>
  <si>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</si>
  <si>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</si>
  <si>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</si>
  <si>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</si>
  <si>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</si>
  <si>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</si>
  <si>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</si>
  <si>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</si>
  <si>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</si>
  <si>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</si>
  <si>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</si>
  <si>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</si>
  <si>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</si>
  <si>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</si>
  <si>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</si>
  <si>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</si>
  <si>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</si>
  <si>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</si>
  <si>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</si>
  <si>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</si>
  <si>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</si>
  <si>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</si>
  <si>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</si>
  <si>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</si>
  <si>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</si>
  <si>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</si>
  <si>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</si>
  <si>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</si>
  <si>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</si>
  <si>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</si>
  <si>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</si>
  <si>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</si>
  <si>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</si>
  <si>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</si>
  <si>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</si>
  <si>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</si>
  <si>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</si>
  <si>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</si>
  <si>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</si>
  <si>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</si>
  <si>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</si>
  <si>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</si>
  <si>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</si>
  <si>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</si>
  <si>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</si>
  <si>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</si>
  <si>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</si>
  <si>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</si>
  <si>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</si>
  <si>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</si>
  <si>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</si>
  <si>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</si>
  <si>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</si>
  <si>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</si>
  <si>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</si>
  <si>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</si>
  <si>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</si>
  <si>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</si>
  <si>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</si>
  <si>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</si>
  <si>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</si>
  <si>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</si>
  <si>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</si>
  <si>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</si>
  <si>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</si>
  <si>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</si>
  <si>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</si>
  <si>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</si>
  <si>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</si>
  <si>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</si>
  <si>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</si>
  <si>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</si>
  <si>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</si>
  <si>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</si>
  <si>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</si>
  <si>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</si>
  <si>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</si>
  <si>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</si>
  <si>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</si>
  <si>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</si>
  <si>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</si>
  <si>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</si>
  <si>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</si>
  <si>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</si>
  <si>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</si>
  <si>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</si>
  <si>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</si>
  <si>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</si>
  <si>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</si>
  <si>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</si>
  <si>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</si>
  <si>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</si>
  <si>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</si>
  <si>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</si>
  <si>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</si>
  <si>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</si>
  <si>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</si>
  <si>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</si>
  <si>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</si>
  <si>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</si>
  <si>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</si>
  <si>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</si>
  <si>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</si>
  <si>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</si>
  <si>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</si>
  <si>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</si>
  <si>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</si>
  <si>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</si>
  <si>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</si>
  <si>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</si>
  <si>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</si>
  <si>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</si>
  <si>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</si>
  <si>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</si>
  <si>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</si>
  <si>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</si>
  <si>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</si>
  <si>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</si>
  <si>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</si>
  <si>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</si>
  <si>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</si>
  <si>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</si>
  <si>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</si>
  <si>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</si>
  <si>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</si>
  <si>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</si>
  <si>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</si>
  <si>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</si>
  <si>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</si>
  <si>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</si>
  <si>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</si>
  <si>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</si>
  <si>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</si>
  <si>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</si>
  <si>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</si>
  <si>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</si>
  <si>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</si>
  <si>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</si>
  <si>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</si>
  <si>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</si>
  <si>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</si>
  <si>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</si>
  <si>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</si>
  <si>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</si>
  <si>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</si>
  <si>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</si>
  <si>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</si>
  <si>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</si>
  <si>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</si>
  <si>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</si>
  <si>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</si>
  <si>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</si>
  <si>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</si>
  <si>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</si>
  <si>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</si>
  <si>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</si>
  <si>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</si>
  <si>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</si>
  <si>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</si>
  <si>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</si>
  <si>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</si>
  <si>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</si>
  <si>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</si>
  <si>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</si>
  <si>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</si>
  <si>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</si>
  <si>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</si>
  <si>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</si>
  <si>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</si>
  <si>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</si>
  <si>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</si>
  <si>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</si>
  <si>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</si>
  <si>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</si>
  <si>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</si>
  <si>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</si>
  <si>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</si>
  <si>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</si>
  <si>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</si>
  <si>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</si>
  <si>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</si>
  <si>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</si>
  <si>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</si>
  <si>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</si>
  <si>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</si>
  <si>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</si>
  <si>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</si>
  <si>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</si>
  <si>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</si>
  <si>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</si>
  <si>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</si>
  <si>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</si>
  <si>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</si>
  <si>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</si>
  <si>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</si>
  <si>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</si>
  <si>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</si>
  <si>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</si>
  <si>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</si>
  <si>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</si>
  <si>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</si>
  <si>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</si>
  <si>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</si>
  <si>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</si>
  <si>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</si>
  <si>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</si>
  <si>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</si>
  <si>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</si>
  <si>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</si>
  <si>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</si>
  <si>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</si>
  <si>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</si>
  <si>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</si>
  <si>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</si>
  <si>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</si>
  <si>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</si>
  <si>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</si>
  <si>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</si>
  <si>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</si>
  <si>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</si>
  <si>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</si>
  <si>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</si>
  <si>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</si>
  <si>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</si>
  <si>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</si>
  <si>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</si>
  <si>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</si>
  <si>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</si>
  <si>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</si>
  <si>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</si>
  <si>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</si>
  <si>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</si>
  <si>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</si>
  <si>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</si>
  <si>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</si>
  <si>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</si>
  <si>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</si>
  <si>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</si>
  <si>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</si>
  <si>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</si>
  <si>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</si>
  <si>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</si>
  <si>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</si>
  <si>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</si>
  <si>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</si>
  <si>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</si>
  <si>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</si>
  <si>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</si>
  <si>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</si>
  <si>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</si>
  <si>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</si>
  <si>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</si>
  <si>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</si>
  <si>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</si>
  <si>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</si>
  <si>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</si>
  <si>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</si>
  <si>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</si>
  <si>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</si>
  <si>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</si>
  <si>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</si>
  <si>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</si>
  <si>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</si>
  <si>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</si>
  <si>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</si>
  <si>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</si>
  <si>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</si>
  <si>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</si>
  <si>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</si>
  <si>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</si>
  <si>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</si>
  <si>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</si>
  <si>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</si>
  <si>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</si>
  <si>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</si>
  <si>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</si>
  <si>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</si>
  <si>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</si>
  <si>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</si>
  <si>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</si>
  <si>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</si>
  <si>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</si>
  <si>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</si>
  <si>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</si>
  <si>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</si>
  <si>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</si>
  <si>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</si>
  <si>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</si>
  <si>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</si>
  <si>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</si>
  <si>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</si>
  <si>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</si>
  <si>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</si>
  <si>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</si>
  <si>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</si>
  <si>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</si>
  <si>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</si>
  <si>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</si>
  <si>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</si>
  <si>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</si>
  <si>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</si>
  <si>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</si>
  <si>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</si>
  <si>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</si>
  <si>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</si>
  <si>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</si>
  <si>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</si>
  <si>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</si>
  <si>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</si>
  <si>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</si>
  <si>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</si>
  <si>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</si>
  <si>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</si>
  <si>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</si>
  <si>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</si>
  <si>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</si>
  <si>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</si>
  <si>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</si>
  <si>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</si>
  <si>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</si>
  <si>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</si>
  <si>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</si>
  <si>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</si>
  <si>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</si>
  <si>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</si>
  <si>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</si>
  <si>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</si>
  <si>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</si>
  <si>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</si>
  <si>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</si>
  <si>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</si>
  <si>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</si>
  <si>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</si>
  <si>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</si>
  <si>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</si>
  <si>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</si>
  <si>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</si>
  <si>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</si>
  <si>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</si>
  <si>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</si>
  <si>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</si>
  <si>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</si>
  <si>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</si>
  <si>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</si>
  <si>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</si>
  <si>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</si>
  <si>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</si>
  <si>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</si>
  <si>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</si>
  <si>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</si>
  <si>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</si>
  <si>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</si>
  <si>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</si>
  <si>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</si>
  <si>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</si>
  <si>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</si>
  <si>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</si>
  <si>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</si>
  <si>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</si>
  <si>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</si>
  <si>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</si>
  <si>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</si>
  <si>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</si>
  <si>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</si>
  <si>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</si>
  <si>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</si>
  <si>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</si>
  <si>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</si>
  <si>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</si>
  <si>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</si>
  <si>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</si>
  <si>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</si>
  <si>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</si>
  <si>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</si>
  <si>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</si>
  <si>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</si>
  <si>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</si>
  <si>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</si>
  <si>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</si>
  <si>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</si>
  <si>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</si>
  <si>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</si>
  <si>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</si>
  <si>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</si>
  <si>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</si>
  <si>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</si>
  <si>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</si>
  <si>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</si>
  <si>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</si>
  <si>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</si>
  <si>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</si>
  <si>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</si>
  <si>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</si>
  <si>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</si>
  <si>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</si>
  <si>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</si>
  <si>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</si>
  <si>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</si>
  <si>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</si>
  <si>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</si>
  <si>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</si>
  <si>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</si>
  <si>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</si>
  <si>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</si>
  <si>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</si>
  <si>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</si>
  <si>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</si>
  <si>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</si>
  <si>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</si>
  <si>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</si>
  <si>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</si>
  <si>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</si>
  <si>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</si>
  <si>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</si>
  <si>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</si>
  <si>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</si>
  <si>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</si>
  <si>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</si>
  <si>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</si>
  <si>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</si>
  <si>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</si>
  <si>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</si>
  <si>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</si>
  <si>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</si>
  <si>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</si>
  <si>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</si>
  <si>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</si>
  <si>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</si>
  <si>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</si>
  <si>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</si>
  <si>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</si>
  <si>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</si>
  <si>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</si>
  <si>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</si>
  <si>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</si>
  <si>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</si>
  <si>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</si>
  <si>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</si>
  <si>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</si>
  <si>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</si>
  <si>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</si>
  <si>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</si>
  <si>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</si>
  <si>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</si>
  <si>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</si>
  <si>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</si>
  <si>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</si>
  <si>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</si>
  <si>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</si>
  <si>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</si>
  <si>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</si>
  <si>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</si>
  <si>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</si>
  <si>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</si>
  <si>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</si>
  <si>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</si>
  <si>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</si>
  <si>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</si>
  <si>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</si>
  <si>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</si>
  <si>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</si>
  <si>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</si>
  <si>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</si>
  <si>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</si>
  <si>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</si>
  <si>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</si>
  <si>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</si>
  <si>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</si>
  <si>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</si>
  <si>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</si>
  <si>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</si>
  <si>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</si>
  <si>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</si>
  <si>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</si>
  <si>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</si>
  <si>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</si>
  <si>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</si>
  <si>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</si>
  <si>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</si>
  <si>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</si>
  <si>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</si>
  <si>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</si>
  <si>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</si>
  <si>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</si>
  <si>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</si>
  <si>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</si>
  <si>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</si>
  <si>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</si>
  <si>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</si>
  <si>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</si>
  <si>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</si>
  <si>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</si>
  <si>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</si>
  <si>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</si>
  <si>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</si>
  <si>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</si>
  <si>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</si>
  <si>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</si>
  <si>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</si>
  <si>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</si>
  <si>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</si>
  <si>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</si>
  <si>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</si>
  <si>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</si>
  <si>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</si>
  <si>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</si>
  <si>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</si>
  <si>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</si>
  <si>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</si>
  <si>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</si>
  <si>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</si>
  <si>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</si>
  <si>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</si>
  <si>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</si>
  <si>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</si>
  <si>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</si>
  <si>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</si>
  <si>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</si>
  <si>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</si>
  <si>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</si>
  <si>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</si>
  <si>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</si>
  <si>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</si>
  <si>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</si>
  <si>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</si>
  <si>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</si>
  <si>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</si>
  <si>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</si>
  <si>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</si>
  <si>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</si>
  <si>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</si>
  <si>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</si>
  <si>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</si>
  <si>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</si>
  <si>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</si>
  <si>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</si>
  <si>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</si>
  <si>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</si>
  <si>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</si>
  <si>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</si>
  <si>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</si>
  <si>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</si>
  <si>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</si>
  <si>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</si>
  <si>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</si>
  <si>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</si>
  <si>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</si>
  <si>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</si>
  <si>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</si>
  <si>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</si>
  <si>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</si>
  <si>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</si>
  <si>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</si>
  <si>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</si>
  <si>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</si>
  <si>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</si>
  <si>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</si>
  <si>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</si>
  <si>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</si>
  <si>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</si>
  <si>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</si>
  <si>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</si>
  <si>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</si>
  <si>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</si>
  <si>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</si>
  <si>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</si>
  <si>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</si>
  <si>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</si>
  <si>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</si>
  <si>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</si>
  <si>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</si>
  <si>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</si>
  <si>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</si>
  <si>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</si>
  <si>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</si>
  <si>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</si>
  <si>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</si>
  <si>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</si>
  <si>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</si>
  <si>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</si>
  <si>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</si>
  <si>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</si>
  <si>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</si>
  <si>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</si>
  <si>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</si>
  <si>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</si>
  <si>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</si>
  <si>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</si>
  <si>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</si>
  <si>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</si>
  <si>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</si>
  <si>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</si>
  <si>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</si>
  <si>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</si>
  <si>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</si>
  <si>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</si>
  <si>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</si>
  <si>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</si>
  <si>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</si>
  <si>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</si>
  <si>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</si>
  <si>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</si>
  <si>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</si>
  <si>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</si>
  <si>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</si>
  <si>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</si>
  <si>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</si>
  <si>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</si>
  <si>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</si>
  <si>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</si>
  <si>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</si>
  <si>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</si>
  <si>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</si>
  <si>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</si>
  <si>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</si>
  <si>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</si>
  <si>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</si>
  <si>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</si>
  <si>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</si>
  <si>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</si>
  <si>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</si>
  <si>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</si>
  <si>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</si>
  <si>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</si>
  <si>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</si>
  <si>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</si>
  <si>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</si>
  <si>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</si>
  <si>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</si>
  <si>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</si>
  <si>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</si>
  <si>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</si>
  <si>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</si>
  <si>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</si>
  <si>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</si>
  <si>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</si>
  <si>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</si>
  <si>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</si>
  <si>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</si>
  <si>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</si>
  <si>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</si>
  <si>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</si>
  <si>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</si>
  <si>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</si>
  <si>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</si>
  <si>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</si>
  <si>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</si>
  <si>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</si>
  <si>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</si>
  <si>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</si>
  <si>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</si>
  <si>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</si>
  <si>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</si>
  <si>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</si>
  <si>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</si>
  <si>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</si>
  <si>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</si>
  <si>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</si>
  <si>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</si>
  <si>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</si>
  <si>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</si>
  <si>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</si>
  <si>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</si>
  <si>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</si>
  <si>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</si>
  <si>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</si>
  <si>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</si>
  <si>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</si>
  <si>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</si>
  <si>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</si>
  <si>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</si>
  <si>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</si>
  <si>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</si>
  <si>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</si>
  <si>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</si>
  <si>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</si>
  <si>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</si>
  <si>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</si>
  <si>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</si>
  <si>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</si>
  <si>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</si>
  <si>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</si>
  <si>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</si>
  <si>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</si>
  <si>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</si>
  <si>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</si>
  <si>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</si>
  <si>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</si>
  <si>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</si>
  <si>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</si>
  <si>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</si>
  <si>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</si>
  <si>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</si>
  <si>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</si>
  <si>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</si>
  <si>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</si>
  <si>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</si>
  <si>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</si>
  <si>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</si>
  <si>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</si>
  <si>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</si>
  <si>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</si>
  <si>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</si>
  <si>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</si>
  <si>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</si>
  <si>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</si>
  <si>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</si>
  <si>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</si>
  <si>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</si>
  <si>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</si>
  <si>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</si>
  <si>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</si>
  <si>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</si>
  <si>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</si>
  <si>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</si>
  <si>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</si>
  <si>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</si>
  <si>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</si>
  <si>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</si>
  <si>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</si>
  <si>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</si>
  <si>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</si>
  <si>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</si>
  <si>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</si>
  <si>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</si>
  <si>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</si>
  <si>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</si>
  <si>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</si>
  <si>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</si>
  <si>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</si>
  <si>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</si>
  <si>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</si>
  <si>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</si>
  <si>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</si>
  <si>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</si>
  <si>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</si>
  <si>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</si>
  <si>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</si>
  <si>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</si>
  <si>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</si>
  <si>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</si>
  <si>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</si>
  <si>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</si>
  <si>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</si>
  <si>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</si>
  <si>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</si>
  <si>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</si>
  <si>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</si>
  <si>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</si>
  <si>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</si>
  <si>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</si>
  <si>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</si>
  <si>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</si>
  <si>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</si>
  <si>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</si>
  <si>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</si>
  <si>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</si>
  <si>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</si>
  <si>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</si>
  <si>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</si>
  <si>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</si>
  <si>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</si>
  <si>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</si>
  <si>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</si>
  <si>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</si>
  <si>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</si>
  <si>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</si>
  <si>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</si>
  <si>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</si>
  <si>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</si>
  <si>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</si>
  <si>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</si>
  <si>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</si>
  <si>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</si>
  <si>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</si>
  <si>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</si>
  <si>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</si>
  <si>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</si>
  <si>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</si>
  <si>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</si>
  <si>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</si>
  <si>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</si>
  <si>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</si>
  <si>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</si>
  <si>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</si>
  <si>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</si>
  <si>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</si>
  <si>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</si>
  <si>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</si>
  <si>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</si>
  <si>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</si>
  <si>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</si>
  <si>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</si>
  <si>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</si>
  <si>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</si>
  <si>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</si>
  <si>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</si>
  <si>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</si>
  <si>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</si>
  <si>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</si>
  <si>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</si>
  <si>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</si>
  <si>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</si>
  <si>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</si>
  <si>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</si>
  <si>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</si>
  <si>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</si>
  <si>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</si>
  <si>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</si>
  <si>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</si>
  <si>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</si>
  <si>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</si>
  <si>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</si>
  <si>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</si>
  <si>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</si>
  <si>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</si>
  <si>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</si>
  <si>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</si>
  <si>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</si>
  <si>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</si>
  <si>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</si>
  <si>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</si>
  <si>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</si>
  <si>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</si>
  <si>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</si>
  <si>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</si>
  <si>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</si>
  <si>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</si>
  <si>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</si>
  <si>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</si>
  <si>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</si>
  <si>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</si>
  <si>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</si>
  <si>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</si>
  <si>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</si>
  <si>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</si>
  <si>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</si>
  <si>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</si>
  <si>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</si>
  <si>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</si>
  <si>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</si>
  <si>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</si>
  <si>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</si>
  <si>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</si>
  <si>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</si>
  <si>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</si>
  <si>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</si>
  <si>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</si>
  <si>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</si>
  <si>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</si>
  <si>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</si>
  <si>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</si>
  <si>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</si>
  <si>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</si>
  <si>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</si>
  <si>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</si>
  <si>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</si>
  <si>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</si>
  <si>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</si>
  <si>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</si>
  <si>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</si>
  <si>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</si>
  <si>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</si>
  <si>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</si>
  <si>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</si>
  <si>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</si>
  <si>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</si>
  <si>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</si>
  <si>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</si>
  <si>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</si>
  <si>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</si>
  <si>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</si>
  <si>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</si>
  <si>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</si>
  <si>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</si>
  <si>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</si>
  <si>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</si>
  <si>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</si>
  <si>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</si>
  <si>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</si>
  <si>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</si>
  <si>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</si>
  <si>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</si>
  <si>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</si>
  <si>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</si>
  <si>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</si>
  <si>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</si>
  <si>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</si>
  <si>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</si>
  <si>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</si>
  <si>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</si>
  <si>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</si>
  <si>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</si>
  <si>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</si>
  <si>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</si>
  <si>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</si>
  <si>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</si>
  <si>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</si>
  <si>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</si>
  <si>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</si>
  <si>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</si>
  <si>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</si>
  <si>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</si>
  <si>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</si>
  <si>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</si>
  <si>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</si>
  <si>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</si>
  <si>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TT-20251007-01030</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</si>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</sst>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274.54745995370467</v>
      </c>
      <c r="H2" s="82">
        <v>45662.943402777775</v>
      </c>
      <c r="I2" s="65" t="str">
        <f>IFERROR(VLOOKUP(D2,DB!A:F,6,0),"")</f>
        <v>Generator-SG</v>
      </c>
      <c r="J2" s="65" t="str">
        <f>IFERROR(VLOOKUP(D2,DB!A:G,7,0),"")</f>
        <v>Dead</v>
      </c>
      <c r="K2" s="73" t="s">
        <v>38965</v>
      </c>
      <c r="L2" s="71" t="str">
        <f>IFERROR(VLOOKUP(D2,DB!A:I,9,0),"")</f>
        <v>Latis</v>
      </c>
    </row>
    <row r="3" spans="1:12" ht="15" customHeight="1">
      <c r="A3" s="148"/>
      <c r="B3" s="149" t="str">
        <f>IFERROR(VLOOKUP(D3,DB!A:K,11,0),"")</f>
        <v/>
      </c>
      <c r="C3" s="149"/>
      <c r="D3" s="149"/>
      <c r="E3" s="150"/>
      <c r="F3" s="151"/>
      <c r="G3" s="152">
        <f ca="1">IFERROR(NOW()-F3,"")</f>
        <v>45937.495885648146</v>
      </c>
      <c r="H3" s="151"/>
      <c r="I3" s="149" t="str">
        <f>IFERROR(VLOOKUP(D3,DB!A:F,6,0),"")</f>
        <v/>
      </c>
      <c r="J3" s="65" t="str">
        <f>IFERROR(VLOOKUP(D3,DB!A:G,7,0),"")</f>
        <v/>
      </c>
      <c r="K3" s="153"/>
      <c r="L3" s="154" t="str">
        <f>IFERROR(VLOOKUP(D3,DB!A:I,9,0),"")</f>
        <v/>
      </c>
    </row>
    <row r="4" spans="1:12" ht="15" customHeight="1">
      <c r="A4" s="148"/>
      <c r="B4" s="149" t="str">
        <f>IFERROR(VLOOKUP(D4,DB!A:K,11,0),"")</f>
        <v/>
      </c>
      <c r="C4" s="149"/>
      <c r="D4" s="149"/>
      <c r="E4" s="150"/>
      <c r="F4" s="151"/>
      <c r="G4" s="152">
        <f ca="1">IFERROR(NOW()-F4,"")</f>
        <v>45937.495885648146</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45937.495885648146</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45937.495885648146</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45937.495885648146</v>
      </c>
      <c r="H7" s="151"/>
      <c r="I7" s="149" t="str">
        <f>IFERROR(VLOOKUP(D7,DB!A:F,6,0),"")</f>
        <v/>
      </c>
      <c r="J7" s="65" t="str">
        <f>IFERROR(VLOOKUP(D7,DB!A:G,7,0),"")</f>
        <v/>
      </c>
      <c r="K7" s="153"/>
      <c r="L7" s="154" t="str">
        <f>IFERROR(VLOOKUP(D7,DB!A:I,9,0),"")</f>
        <v/>
      </c>
    </row>
    <row r="8" spans="1:12" ht="15" customHeight="1">
      <c r="A8" s="148"/>
      <c r="B8" s="149" t="str">
        <f>IFERROR(VLOOKUP(D8,DB!A:K,11,0),"")</f>
        <v/>
      </c>
      <c r="C8" s="149"/>
      <c r="D8" s="149"/>
      <c r="E8" s="150"/>
      <c r="F8" s="151"/>
      <c r="G8" s="152">
        <f ca="1">IFERROR(NOW()-F8,"")</f>
        <v>45937.495885648146</v>
      </c>
      <c r="H8" s="151"/>
      <c r="I8" s="149" t="str">
        <f>IFERROR(VLOOKUP(D8,DB!A:F,6,0),"")</f>
        <v/>
      </c>
      <c r="J8" s="65" t="str">
        <f>IFERROR(VLOOKUP(D8,DB!A:G,7,0),"")</f>
        <v/>
      </c>
      <c r="K8" s="153"/>
      <c r="L8" s="154" t="str">
        <f>IFERROR(VLOOKUP(D8,DB!A:I,9,0),"")</f>
        <v/>
      </c>
    </row>
    <row r="9" spans="1:12" ht="15" customHeight="1">
      <c r="A9" s="148"/>
      <c r="B9" s="149" t="str">
        <f>IFERROR(VLOOKUP(D9,DB!A:K,11,0),"")</f>
        <v/>
      </c>
      <c r="C9" s="149"/>
      <c r="D9" s="153"/>
      <c r="E9" s="150"/>
      <c r="F9" s="151"/>
      <c r="G9" s="152">
        <f ca="1">IFERROR(NOW()-F9,"")</f>
        <v>45937.495885648146</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45937.495885648146</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45937.495885648146</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45937.495885648146</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45937.495885648146</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45937.495885648146</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45937.495885648146</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45937.495885648146</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45937.495885648146</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45937.495885648146</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45937.495885648146</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45937.495885648146</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45937.495885648146</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45937.495885648146</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45937.495885648146</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45937.495885648146</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45937.495885648146</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45937.495885648146</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45937.495885648146</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45937.495885648146</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45937.495885648146</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45937.495885648146</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45937.495885648146</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45937.495885648146</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45937.495885648146</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45937.495885648146</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45937.495885648146</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45937.495885648146</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45937.495885648146</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45937.495885648146</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45937.495885648146</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45937.495885648146</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45937.495885648146</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45937.495885648146</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45937.495885648146</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45937.495885648146</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45937.495885648146</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45937.495885648146</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45937.495885648146</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45937.495885648146</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45937.495885648146</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45937.495885648146</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45937.495885648146</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45937.495885648146</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45937.495885648146</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45937.495885648146</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45937.495885648146</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45937.495885648146</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45937.495885648146</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45937.495885648146</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45937.495885648146</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45937.495885648146</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45937.495885648146</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45937.495885648146</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45937.495885648146</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45937.495885648146</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45937.495885648146</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45937.495885648146</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45937.495885648146</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45937.495885648146</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45937.495885648146</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45937.495885648146</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45937.495885648146</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45937.495885648146</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45937.495885648146</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45937.495885648146</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45937.495885648146</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45937.495885648146</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45937.495885648146</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45937.495885648146</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45937.495885648146</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45937.495885648146</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45937.495885648146</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45937.495885648146</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45937.495885648146</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45937.495885648146</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45937.495885648146</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45937.495885648146</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45937.495885648146</v>
      </c>
      <c r="H87" s="151"/>
      <c r="I87" s="149" t="str">
        <f>IFERROR(VLOOKUP(D87,DB!A:F,6,0),"")</f>
        <v/>
      </c>
      <c r="J87" s="65" t="str">
        <f>IFERROR(VLOOKUP(D87,DB!A:G,7,0),"")</f>
        <v/>
      </c>
      <c r="K87" s="153"/>
      <c r="L87" s="154" t="str">
        <f>IFERROR(VLOOKUP(D87,DB!A:I,9,0),"")</f>
        <v/>
      </c>
    </row>
    <row r="88" spans="1:12" ht="15" customHeight="1">
      <c r="A88" s="148"/>
      <c r="B88" s="149" t="str">
        <f>IFERROR(VLOOKUP(D88,DB!A:K,11,0),"")</f>
        <v/>
      </c>
      <c r="C88" s="149"/>
      <c r="D88" s="149"/>
      <c r="E88" s="150"/>
      <c r="F88" s="151"/>
      <c r="G88" s="152">
        <f ca="1">IFERROR(NOW()-F88,"")</f>
        <v>45937.495885648146</v>
      </c>
      <c r="H88" s="151"/>
      <c r="I88" s="149" t="str">
        <f>IFERROR(VLOOKUP(D88,DB!A:F,6,0),"")</f>
        <v/>
      </c>
      <c r="J88" s="65" t="str">
        <f>IFERROR(VLOOKUP(D88,DB!A:G,7,0),"")</f>
        <v/>
      </c>
      <c r="K88" s="153"/>
      <c r="L88" s="154" t="str">
        <f>IFERROR(VLOOKUP(D88,DB!A:I,9,0),"")</f>
        <v/>
      </c>
    </row>
  </sheetData>
  <customSheetViews>
    <customSheetView guid="{F6042A99-DD27-4453-835D-0834D95730CC}" filter="1" showAutoFilter="1">
      <pageMargins left="0" right="0" top="0" bottom="0" header="0" footer="0"/>
      <autoFilter ref="B1:M1" xr:uid="{BD584DDF-E1E3-40CA-B7B3-CCF9C10AC428}"/>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tabSelected="1" workbookViewId="0">
      <selection activeCell="D11" sqre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130.76880254629941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112.49604791666934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0.10026064814883284</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45937.495885648146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45937.495885648146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45937.495885648146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45937.495885648146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45937.495885648146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45937.495885648146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45937.495885648146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45937.495885648146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45937.495885648146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45937.495885648146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45937.495885648146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45937.495885648146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45937.495885648146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45937.495885648146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45937.495885648146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45937.495885648146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45937.495885648146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45937.495885648146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45937.495885648146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45937.495885648146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45937.495885648146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45937.495885648146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45937.495885648146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45937.495885648146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45937.495885648146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45937.495885648146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45937.495885648146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45937.495885648146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45937.495885648146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45937.495885648146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45937.495885648146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45937.495885648146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45937.495885648146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45937.495885648146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45937.495885648146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45937.495885648146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45937.495885648146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45937.495885648146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45937.495885648146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45937.495885648146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45937.495885648146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45937.495885648146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45937.495885648146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45937.495885648146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45937.495885648146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45937.495885648146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45937.495885648146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45937.495885648146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45937.495885648146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45937.495885648146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45937.495885648146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45937.495885648146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45937.495885648146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45937.495885648146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45937.495885648146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45937.495885648146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45937.495885648146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45937.495885648146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45937.495885648146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45937.495885648146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45937.495885648146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45937.495885648146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45937.495885648146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45937.495885648146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45937.495885648146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45937.495885648146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45937.495885648146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45937.495885648146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45937.495885648146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45937.495885648146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45937.495885648146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45937.495885648146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45937.495885648146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45937.495885648146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45937.495885648146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45937.495885648146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45937.495885648146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45937.495885648146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45937.495885648146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45937.495885648146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45937.495885648146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45937.495885648146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45937.495885648146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45937.495885648146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45937.495885648146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45937.495885648146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45937.495885648146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45937.495885648146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45937.495885648146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45937.495885648146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45937.495885648146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45937.495885648146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45937.495885648146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45937.495885648146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45937.495885648146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45937.495885648146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45937.495885648146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45937.495885648146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45937.495885648146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45937.495885648146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45937.495885648146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45937.495885648146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45937.495885648146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45937.495885648146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45937.495885648146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45937.495885648146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45937.495885648146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45937.495885648146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45937.495885648146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45937.495885648146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45937.495885648146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45937.495885648146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45937.495885648146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45937.495885648146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45937.495885648146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45937.495885648146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45937.495885648146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45937.495885648146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45937.495885648146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45937.495885648146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45937.495885648146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45937.495885648146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45937.495885648146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45937.495885648146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45937.495885648146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45937.495885648146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45937.495885648146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45937.495885648146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45937.495885648146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45937.495885648146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45937.495885648146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45937.495885648146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45937.495885648146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45937.495885648146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45937.495885648146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45937.495885648146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45937.495885648146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45937.495885648146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45937.495885648146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45937.495885648146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45937.495885648146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45937.495885648146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45937.495885648146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45937.495885648146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45937.495885648146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45937.495885648146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45937.495885648146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45937.495885648146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45937.495885648146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45937.495885648146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45937.495885648146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45937.495885648146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45937.495885648146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45937.495885648146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45937.495885648146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45937.495885648146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45937.495885648146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45937.495885648146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45937.495885648146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45937.495885648146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45937.495885648146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45937.495885648146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45937.495885648146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45937.495885648146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45937.495885648146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45937.495885648146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45937.495885648146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45937.495885648146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45937.495885648146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45937.495885648146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45937.495885648146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45937.495885648146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45937.495885648146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45937.495885648146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45937.495885648146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45937.495885648146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45937.495885648146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45937.495885648146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45937.495885648146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45937.495885648146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45937.495885648146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45937.495885648146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45937.495885648146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45937.495885648146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45937.495885648146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45937.495885648146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45937.495885648146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45937.495885648146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45937.495885648146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45937.495885648146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45937.495885648146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45937.495885648146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45937.495885648146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45937.495885648146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45937.495885648146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45937.495885648146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45937.495885648146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45937.495885648146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45937.495885648146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45937.495885648146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45937.495885648146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45937.495885648146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45937.495885648146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45937.495885648146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45937.495885648146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45937.495885648146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45937.495885648146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45937.495885648146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45937.495885648146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45937.495885648146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45937.495885648146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45937.495885648146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45937.495885648146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45937.495885648146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45937.495885648146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45937.495885648146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45937.495885648146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45937.495885648146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45937.495885648146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45937.495885648146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45937.495885648146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45937.495885648146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45937.495885648146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45937.495885648146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45937.495885648146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45937.495885648146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45937.495885648146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45937.495885648146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45937.495885648146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45937.495885648146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45937.495885648146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45937.495885648146</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45937.495885648146</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45937.495885648146</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45937.495885879631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45937.495885879631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45937.495885879631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45937.495885879631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45937.495885879631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45937.495885879631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45937.495885879631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45937.495885879631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45937.495885879631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45937.495885879631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45937.495885879631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45937.495885879631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45937.495885879631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45937.495885879631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45937.495885879631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45937.495885879631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45937.495885879631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45937.495885879631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45937.495885879631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45937.495885879631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45937.495885879631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45937.495885879631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45937.495885879631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45937.495885879631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45937.495885879631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45937.495885879631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45937.495885879631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45937.495885879631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45937.495885879631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45937.495885879631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45937.495885879631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45937.495885879631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45937.495885879631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45937.495885879631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45937.495885879631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45937.495885879631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45937.495885879631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45937.495885879631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45937.495885879631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45937.495885879631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45937.495885879631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45937.495885879631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45937.495885879631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45937.495885879631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45937.495885879631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45937.495885879631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45937.495885879631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45937.495885879631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45937.495885879631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45937.495885879631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45937.495885879631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45937.495885879631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45937.495885879631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45937.495885879631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45937.495885879631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45937.495885879631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45937.495885879631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45937.495885879631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45937.495885879631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45937.495885879631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45937.495885879631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45937.495885879631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45937.495885879631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45937.495885879631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45937.495885879631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45937.495885879631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45937.495885879631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45937.495885879631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45937.495885879631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45937.495885879631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45937.495885879631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45937.495885879631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45937.495885879631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45937.495885879631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45937.495885879631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45937.495885879631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45937.495885879631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45937.495885879631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45937.495885879631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45937.495885879631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45937.495885879631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45937.495885879631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45937.495885879631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45937.495885879631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45937.495885879631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45937.495885879631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45937.495885879631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45937.495885879631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45937.495885879631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45937.495885879631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45937.495885879631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45937.495885879631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45937.495885879631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45937.495885879631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45937.495885879631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45937.495885879631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45937.495885879631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45937.495885879631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45937.495885879631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45937.495885879631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45937.495885879631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45937.495885879631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45937.495885879631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45937.495885879631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45937.495885879631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45937.495885879631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45937.495885879631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45937.495885879631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45937.495885879631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45937.495885879631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45937.495885879631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45937.495885879631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45937.495885879631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45937.495885879631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45937.495885879631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45937.495885879631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45937.495885879631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45937.495885879631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45937.495885879631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45937.495885879631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45937.495885879631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45937.495885879631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45937.495885879631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45937.495885879631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45937.495885879631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45937.495885879631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45937.495885879631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45937.495885879631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45937.495885879631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45937.495885879631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45937.495885879631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45937.495885879631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45937.495885879631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45937.495885879631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45937.495885879631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45937.495885879631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45937.495885879631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45937.495885879631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45937.495885879631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45937.495885879631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45937.495885879631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45937.495885879631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45937.495885879631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45937.495885879631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45937.495885879631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45937.495885879631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45937.495885879631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45937.495885879631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45937.495885879631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45937.495885879631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45937.495885879631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45937.495885879631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45937.495885879631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45937.495885879631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45937.495885879631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45937.495885879631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45937.495885879631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45937.495885879631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45937.495885879631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45937.495885879631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45937.495885879631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45937.495885879631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45937.495885879631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45937.495885879631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45937.495885879631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45937.495885879631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45937.495885879631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45937.495885879631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45937.495885879631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45937.495885879631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45937.495885879631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45937.495885879631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45937.495885879631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45937.495885879631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45937.495885879631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45937.495885879631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45937.495885879631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45937.495885879631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45937.495885879631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45937.495885879631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45937.495885879631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45937.495885879631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45937.495885879631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45937.495885879631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45937.495885879631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45937.495885879631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45937.495885879631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45937.495885879631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45937.495885879631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45937.495885879631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45937.495885879631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45937.495885879631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45937.495885879631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45937.495885879631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45937.495885879631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45937.495885879631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45937.495885879631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45937.495885879631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45937.495885879631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45937.495885879631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45937.495885879631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45937.495885879631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45937.495885879631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45937.495885879631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45937.495885879631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45937.495885879631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45937.495885879631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45937.495885879631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45937.495885879631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45937.495885879631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45937.495885879631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45937.495885879631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45937.495885879631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45937.495885879631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45937.495885879631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45937.495885879631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45937.495885879631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45937.495885879631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45937.495885879631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45937.495885879631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45937.495885879631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45937.495885879631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45937.495885879631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45937.495885879631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45937.495885879631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45937.495885879631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45937.495885879631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45937.495885879631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45937.495885879631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45937.495885879631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45937.495885879631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45937.495885879631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45937.495885879631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45937.495885879631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45937.495885879631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45937.495885879631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45937.495885879631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45937.495885879631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45937.495885879631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45937.495885879631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45937.495885879631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45937.495885879631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45937.495885879631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45937.495885879631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45937.495885879631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45937.495885879631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45937.495885879631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45937.495885879631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45937.495885879631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45937.495885879631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45937.495885879631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45937.495885879631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45937.495885879631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45937.495885879631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45937.495885879631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45937.495885879631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45937.495885879631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45937.495885879631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45937.495885879631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45937.495885879631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45937.495885879631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45937.495885879631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45937.495885879631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45937.495885879631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45937.495885879631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45937.495885879631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45937.495885879631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45937.495885879631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45937.495885879631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45937.495885879631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45937.495885879631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45937.495885879631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45937.495885879631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45937.495885879631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45937.495885879631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45937.495885879631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45937.495885879631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45937.495885879631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45937.495885879631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45937.495885879631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45937.495885879631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45937.495885879631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45937.495885879631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45937.495885879631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45937.495885879631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45937.495885879631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45937.495885879631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45937.495885879631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45937.495885879631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45937.495885879631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45937.495885879631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45937.495885879631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45937.495885879631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45937.495885879631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45937.495885879631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45937.495885879631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45937.495885879631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45937.495885879631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45937.495885879631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45937.495885879631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45937.495885879631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45937.495885879631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45937.495885879631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45937.495885879631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45937.495885879631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45937.495885879631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45937.495885879631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45937.495885879631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45937.495885879631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45937.495885879631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45937.495885879631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45937.495885879631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45937.495885879631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45937.495885879631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45937.495885879631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45937.495885879631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45937.495885879631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45937.495885879631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45937.495885879631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45937.495885879631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45937.495885879631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45937.495885879631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45937.495885879631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45937.495885879631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45937.495885879631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45937.495885879631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45937.495885879631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45937.495885879631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45937.495885879631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45937.495885879631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45937.495885879631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45937.495885879631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45937.495885879631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45937.495885879631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45937.495885879631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45937.495885879631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45937.495885879631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45937.495885879631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45937.495885879631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45937.495885879631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45937.495885879631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45937.495885879631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45937.495885879631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45937.495885879631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45937.495885879631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45937.495885879631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45937.495885879631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45937.495885879631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45937.495885879631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45937.495885879631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45937.495885879631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45937.495885879631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45937.495885879631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45937.495885879631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45937.495885879631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45937.495885879631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45937.495885879631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45937.495885879631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45937.495885879631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45937.495885879631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45937.495885879631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45937.495885879631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45937.495885879631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45937.495885879631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45937.495885879631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45937.495885879631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45937.495885879631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45937.495885879631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45937.495885879631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45937.495885879631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45937.495885879631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45937.495885879631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45937.495885879631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45937.495885879631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45937.495885879631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45937.495885879631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45937.495885879631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45937.495885879631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45937.495885879631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45937.495885879631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45937.495885879631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45937.495885879631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45937.495885879631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45937.495885879631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45937.495885879631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45937.495885879631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45937.495885879631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45937.495885879631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45937.495885879631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45937.495885879631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45937.495885879631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45937.495885879631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45937.495885879631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45937.495885879631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45937.495885879631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45937.495885879631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45937.495885879631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45937.495885879631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45937.495885879631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45937.495885879631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45937.495885879631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45937.495885879631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45937.495885879631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45937.495885879631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45937.495885879631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45937.495885879631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45937.495885879631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45937.495885879631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45937.495885879631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45937.495885879631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45937.495885879631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45937.495885879631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45937.495885879631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45937.495885879631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45937.495885879631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45937.495885879631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45937.495885879631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45937.495885879631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45937.495885879631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45937.495885879631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45937.495885879631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45937.495885879631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45937.495885879631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45937.495885879631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45937.495885879631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45937.495885879631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45937.495885879631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45937.495885879631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45937.495885879631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45937.495885879631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45937.495885879631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45937.495885879631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45937.495885879631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45937.495885879631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45937.495885879631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45937.495885879631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45937.495885879631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45937.495885879631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45937.495885879631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45937.495885879631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45937.495885879631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45937.495885879631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45937.495885879631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45937.495885879631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45937.495885879631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45937.495885879631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45937.495885879631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45937.495885879631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45937.495885879631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45937.495885879631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45937.495885879631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45937.495885879631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45937.495885879631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45937.495885879631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45937.495885879631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45937.495885879631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45937.495885879631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45937.495885879631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45937.495885879631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45937.495885879631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45937.495885879631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45937.495885879631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45937.495885879631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45937.495885879631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45937.495885879631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45937.495885879631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45937.495885879631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45937.495885879631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45937.495885879631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45937.495885879631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45937.495885879631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45937.495885879631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45937.495885879631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45937.495885879631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45937.495885879631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45937.495885879631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45937.495885879631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45937.495885879631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45937.495885879631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45937.495885879631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45937.495885879631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45937.495885879631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45937.495885879631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45937.495885879631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45937.495885879631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45937.495885879631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45937.495885879631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45937.495885879631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45937.495885879631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45937.495885879631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45937.495885879631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45937.495885879631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45937.495885879631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45937.495885879631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45937.495885879631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45937.495885879631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45937.495885879631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45937.495885879631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45937.495885879631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45937.495885879631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45937.495885879631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45937.495885879631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45937.495885879631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45937.495885879631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45937.495885879631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45937.495885879631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45937.495885879631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45937.495885879631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45937.495885879631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45937.495885879631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45937.495885879631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45937.495885879631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45937.495885879631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45937.495885879631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45937.495885879631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45937.495885879631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45937.495885879631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45937.495885879631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45937.495885879631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45937.495885879631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45937.495885879631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45937.495885879631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45937.495885879631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45937.495885879631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45937.495885879631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45937.495885879631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45937.495885879631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45937.495885879631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45937.495885879631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45937.495885879631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45937.495885879631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45937.495885879631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45937.495885879631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45937.495885879631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45937.495885879631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45937.495885879631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45937.495885879631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45937.495885879631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45937.495885879631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45937.495885879631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45937.495885879631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45937.495885879631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45937.495885879631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45937.495885879631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45937.495885879631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45937.495885879631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45937.495885879631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45937.495885879631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45937.495885879631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45937.495885879631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45937.495885879631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45937.495885879631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45937.495885879631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45937.495885879631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45937.495885879631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45937.495885879631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45937.495885879631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45937.495885879631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45937.495885879631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45937.495885879631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45937.495885879631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45937.495885879631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45937.495885879631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45937.495885879631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45937.495885879631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45937.495885879631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45937.495885879631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45937.495885879631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45937.495885879631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45937.495885879631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45937.495885879631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45937.495885879631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45937.495885879631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45937.495885879631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45937.495885879631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45937.495885879631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45937.495885879631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45937.495885879631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45937.495885879631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45937.495885879631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45937.495885879631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45937.495885879631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45937.495885879631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45937.495885879631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45937.495885879631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45937.495885879631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45937.495885879631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45937.495885879631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45937.495885879631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45937.495885879631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45937.495885879631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45937.495885879631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45937.495885879631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45937.495885879631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45937.495885879631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45937.495885879631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45937.495885879631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45937.495885879631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45937.495885879631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45937.495885879631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45937.495885879631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45937.495885879631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45937.495885879631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45937.495885879631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45937.495885879631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45937.495885879631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45937.495885879631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45937.495885879631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45937.495885879631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45937.495885879631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45937.495885879631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45937.495885879631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45937.495885879631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45937.495885879631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45937.495885879631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45937.495885879631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45937.495885879631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45937.495885879631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45937.495885879631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45937.495885879631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45937.495885879631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45937.495885879631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45937.495885879631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45937.495885879631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45937.495885879631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45937.495885879631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45937.495885879631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45937.495885879631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45937.495885879631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45937.495885879631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45937.495885879631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45937.495885879631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45937.495885879631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45937.495885879631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45937.495885879631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45937.495885879631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45937.495885879631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45937.495885879631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45937.495885879631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45937.495885879631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45937.495885879631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45937.495885879631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45937.495885879631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45937.495885879631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45937.495885879631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45937.495885879631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45937.495885879631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45937.495885879631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45937.495885879631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45937.495885879631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45937.495885879631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45937.495885879631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45937.495885879631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45937.495885879631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45937.495885879631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45937.495885879631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45937.495885879631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45937.495885879631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45937.495885879631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45937.495885879631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45937.495885879631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45937.495885879631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45937.495885879631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45937.495885879631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45937.495885879631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45937.495885879631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45937.495885879631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45937.495885879631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45937.495885879631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45937.495885879631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45937.495885879631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45937.495885879631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45937.495885879631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45937.495885879631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45937.495885879631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45937.495885879631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45937.495885879631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45937.495885879631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45937.495885879631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45937.495885879631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45937.495885879631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45937.495885879631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45937.495885879631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45937.495885879631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45937.495885879631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45937.495885879631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45937.495885879631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45937.495885879631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45937.495885879631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45937.495885879631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45937.495885879631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45937.495885879631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45937.495885879631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45937.495885879631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45937.495885879631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45937.495885879631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45937.495885879631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45937.495885879631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45937.495885879631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45937.495885879631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45937.495885879631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45937.495885879631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45937.495885879631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45937.495885879631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45937.495885879631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45937.495885879631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45937.495885879631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45937.495885879631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45937.495885879631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45937.495885879631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45937.495885879631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45937.495885879631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45937.495885879631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45937.495885879631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45937.495885879631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45937.495885879631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45937.495885879631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45937.495885879631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45937.495885879631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45937.495885879631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45937.495885879631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45937.495885879631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45937.495885879631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45937.495885879631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45937.495885879631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45937.495885879631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45937.495885879631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45937.495885879631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45937.495885879631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45937.495885879631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45937.495885879631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45937.495885879631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45937.495885879631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45937.495885879631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45937.495885879631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45937.495885879631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45937.495885879631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45937.495885879631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45937.495885879631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45937.495885879631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45937.495885879631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45937.495885879631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45937.495885879631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45937.495885879631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45937.495885879631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45937.495885879631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45937.495885879631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45937.495885879631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45937.495885879631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45937.495885879631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45937.495885879631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45937.495885879631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45937.495885879631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45937.495885879631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45937.495885879631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45937.495885879631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45937.495885879631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45937.495885879631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45937.495885879631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45937.495885879631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45937.495885879631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45937.495885879631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45937.495885879631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45937.495885879631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45937.495885879631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45937.495885879631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45937.495885879631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45937.495885879631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45937.495885879631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45937.495885879631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45937.495885879631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45937.495885879631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45937.495885879631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45937.495885879631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45937.495885879631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45937.495885879631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45937.495885879631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45937.495885879631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45937.495885879631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45937.495885879631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45937.495885879631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45937.495885879631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45937.495885879631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45937.495885879631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45937.495885879631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45937.495885879631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45937.495885879631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45937.495885879631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45937.495885879631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45937.495885879631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45937.495885879631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45937.495885879631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45937.495885879631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45937.495885879631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45937.495885879631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45937.495885879631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45937.495885879631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45937.495885879631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45937.495885879631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45937.495885879631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45937.495885879631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45937.495885879631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45937.495885879631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45937.495885879631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45937.495885879631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45937.495885879631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45937.495885879631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45937.495885879631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45937.495885879631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45937.495885879631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45937.495885879631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45937.495885879631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45937.495885879631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45937.495885879631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45937.495885879631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45937.495885879631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45937.495885879631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45937.495885879631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45937.495885879631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45937.495885879631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45937.495885879631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45937.495885879631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45937.495885879631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45937.495885879631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45937.495885879631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45937.495885879631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45937.495885879631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45937.495885879631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45937.495885879631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45937.495885879631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45937.495885879631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45937.495885879631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45937.495885879631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45937.495885879631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45937.495885879631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45937.495885879631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45937.495885879631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45937.495885879631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45937.495885879631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45937.495885879631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45937.495885879631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45937.495885879631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45937.495885879631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45937.495885879631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45937.495885879631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45937.495885879631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45937.495885879631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45937.495885879631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45937.495885879631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45937.495885879631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45937.495885879631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45937.495885879631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45937.495885879631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45937.495885879631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45937.495885879631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45937.495885879631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45937.495885879631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45937.495885879631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45937.495885879631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45937.495885879631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45937.495885879631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45937.495885879631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45937.495885879631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45937.495885879631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45937.495885879631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45937.495885879631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45937.495885879631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45937.495885879631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45937.495885879631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45937.495885879631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45937.495885879631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45937.495885879631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45937.495885879631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45937.495885879631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45937.495885879631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45937.495885879631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45937.495885879631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45937.495885879631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45937.495885879631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45937.495885879631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45937.495885879631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45937.495885879631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45937.495885879631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45937.495885879631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45937.495885879631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45937.495885879631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45937.495885879631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45937.495885879631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45937.495885879631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45937.495885879631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45937.495885879631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45937.495885879631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45937.495885879631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45937.495885879631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45937.495885879631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45937.495885879631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45937.495885879631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45937.495885879631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45937.495885879631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45937.495885879631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45937.495885879631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45937.495885879631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45937.495885879631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45937.495885879631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45937.495885879631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45937.495885879631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45937.495885879631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45937.495885879631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45937.495885879631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45937.495885879631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45937.495885879631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45937.495885879631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45937.495885879631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45937.495885879631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45937.495885879631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45937.495885879631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45937.495885879631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45937.495885879631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45937.495885879631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45937.495885879631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45937.495885879631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45937.495885879631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45937.495885879631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45937.495885879631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45937.495885879631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45937.495885879631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45937.495885879631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45937.495885879631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45937.495885879631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45937.495885879631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45937.495885879631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45937.495885879631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45937.495885879631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45937.495885879631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45937.495885879631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45937.495885879631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45937.495885879631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45937.495885879631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45937.495885879631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45937.495885879631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45937.495885879631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45937.495885879631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45937.495885879631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45937.495885879631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45937.495885879631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45937.495885879631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45937.495885879631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45937.495885879631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45937.495885879631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45937.495885879631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45937.495885879631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45937.495885879631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45937.495885879631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45937.495885879631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45937.495885879631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45937.495885879631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45937.495885879631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45937.495885879631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45937.495885879631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45937.495885879631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45937.495885879631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45937.495885879631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45937.495885879631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45937.495885879631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45937.495885879631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45937.495885879631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45937.495885879631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45937.495885879631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45937.495885879631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45937.495885879631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45937.495885879631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45937.495885879631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45937.495885879631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45937.495885879631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45937.495885879631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45937.495885879631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45937.495885879631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45937.495885879631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45937.495885879631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45937.495885879631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45937.495885879631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45937.495885879631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45937.495885879631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45937.495885879631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45937.495885879631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45937.495885879631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45937.495885879631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45937.495885879631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45937.495885879631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45937.495885879631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45937.495885879631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45937.495885879631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45937.495885879631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45937.495885879631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45937.495885879631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45937.495885879631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45937.495885879631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45937.495885879631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45937.495885879631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45937.495885879631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45937.495885879631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45937.495885879631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45937.495885879631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45937.495885879631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45937.495885879631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45937.495885879631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45937.495885879631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45937.495885879631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45937.495885879631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45937.495885879631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45937.495885879631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45937.495885879631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45937.495885879631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45937.495885879631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45937.495885879631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45937.495885879631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45937.495885879631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45937.495885879631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45937.495885879631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45937.495885879631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45937.495885879631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45937.495885879631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45937.495885879631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45937.495885879631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45937.495885879631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45937.495885879631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45937.495885879631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45937.495885879631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45937.495885879631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45937.495885879631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45937.495885879631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45937.495885879631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45937.495885879631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45937.495885879631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45937.495885879631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45937.495885879631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45937.495885879631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45937.495885879631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45937.495885879631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45937.495885879631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45937.495885879631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45937.495885879631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45937.495885879631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45937.495885879631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45937.495885879631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45937.495885879631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45937.495885879631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45937.495885879631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45937.495885879631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45937.495885879631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45937.495885879631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45937.495885879631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45937.495885879631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45937.495885879631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45937.495885879631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45937.495885879631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45937.495885879631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45937.495885879631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45937.495885879631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45937.495885879631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45937.495885879631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45937.495885879631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45937.495885879631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45937.495885879631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45937.495885879631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45937.495885879631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45937.495885879631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45937.495885879631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45937.495885879631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45937.495885879631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45937.495885879631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45937.495885879631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45937.495885879631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45937.495885879631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45937.495885879631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45937.495885879631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45937.495885879631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45937.495885879631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45937.495885879631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45937.495885879631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45937.495885879631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45937.495885879631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45937.495885879631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45937.495885879631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45937.495885879631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45937.495885879631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45937.495885879631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45937.495885879631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45937.495885879631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45937.495885879631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45937.495885879631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45937.495885879631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45937.495885879631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45937.495885879631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45937.495885879631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45937.495885879631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45937.495885879631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45937.495885879631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45937.495885879631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45937.495885879631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45937.495885879631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45937.495885879631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45937.495885879631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45937.495885879631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45937.495885879631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45937.495885879631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45937.495885879631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45937.495885879631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45937.495885879631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45937.495885879631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45937.495885879631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45937.495885879631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45937.495885879631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45937.495885879631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45937.495885879631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45937.495885879631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45937.495885879631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45937.495885879631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45937.495885879631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45937.495885879631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45937.495885879631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45937.495885879631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45937.495885879631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45937.495885879631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45937.495885879631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45937.495885879631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45937.495885879631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45937.495885879631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45937.495885879631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45937.495885879631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45937.495885879631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45937.495885879631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45937.495885879631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45937.495885879631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45937.495885879631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45937.495885879631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45937.495885879631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45937.495885879631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45937.495885879631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45937.495885879631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45937.495885879631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45937.495885879631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45937.495885879631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45937.495885879631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45937.495885879631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45937.495885879631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45937.495885879631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45937.495885879631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45937.495885879631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45937.495885879631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45937.495885879631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45937.495885879631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45937.495885879631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45937.495885879631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45937.495885879631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45937.495885879631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45937.495885879631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45937.495885879631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45937.495885879631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45937.495885879631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45937.495885879631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45937.495885879631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45937.495885879631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45937.495885879631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45937.495885879631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45937.495885879631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45937.495885879631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45937.495885879631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45937.495885879631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45937.495885879631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45937.495885879631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45937.495885879631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45937.495885879631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45937.495885879631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45937.495885879631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45937.495885879631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45937.495885879631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45937.495885879631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45937.495885879631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45937.495885879631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45937.495885879631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45937.495885879631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45937.495885879631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45937.495885879631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45937.495885879631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45937.495885879631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45937.495885879631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45937.495885879631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45937.495885879631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45937.495885879631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45937.495885879631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45937.495885879631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45937.495885879631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45937.495885879631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45937.495885879631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45937.495885879631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45937.495885879631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45937.495885879631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45937.495885879631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45937.495885879631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234.01516828703461</v>
      </c>
      <c r="H2" s="105">
        <v>45703.474768518521</v>
      </c>
      <c r="I2" s="102" t="str">
        <f>IFERROR(VLOOKUP(D2,DB!A:F,6,0),"")</f>
        <v>SCECO</v>
      </c>
      <c r="J2" s="102" t="str">
        <f>IFERROR(VLOOKUP(D2,DB!A:G,7,0),"")</f>
        <v>Dead</v>
      </c>
      <c r="K2" s="107" t="s">
        <v>39053</v>
      </c>
      <c r="L2" s="99" t="str">
        <f>IFERROR(VLOOKUP(D2,DB!A:I,9,0),"")</f>
        <v>Latis</v>
      </c>
    </row>
    <row r="3" spans="1:16" ht="23.25" customHeight="1">
      <c r="A3" s="102" t="s">
        <v>39054</v>
      </c>
      <c r="B3" s="102" t="str">
        <f>IFERROR(VLOOKUP(D3,DB!A:K,11,0),"")</f>
        <v>R4</v>
      </c>
      <c r="C3" s="103">
        <v>2</v>
      </c>
      <c r="D3" s="99" t="s">
        <v>25891</v>
      </c>
      <c r="E3" s="104" t="s">
        <v>38964</v>
      </c>
      <c r="F3" s="105">
        <v>45935.156944444447</v>
      </c>
      <c r="G3" s="106">
        <f ca="1">IFERROR(NOW()-F3,"")</f>
        <v>2.3389412036995054</v>
      </c>
      <c r="H3" s="105">
        <v>45935.07104166667</v>
      </c>
      <c r="I3" s="102" t="str">
        <f>IFERROR(VLOOKUP(D3,DB!A:F,6,0),"")</f>
        <v>Generator-SG</v>
      </c>
      <c r="J3" s="102" t="str">
        <f>IFERROR(VLOOKUP(D3,DB!A:G,7,0),"")</f>
        <v>Good</v>
      </c>
      <c r="K3" s="107" t="s">
        <v>39055</v>
      </c>
      <c r="L3" s="99" t="str">
        <f>IFERROR(VLOOKUP(D3,DB!A:I,9,0),"")</f>
        <v>Latis</v>
      </c>
    </row>
    <row r="4" spans="1:16" ht="15" customHeight="1">
      <c r="A4" s="133" t="s">
        <v>39056</v>
      </c>
      <c r="B4" s="133" t="str">
        <f>IFERROR(VLOOKUP(D4,DB!A:K,11,0),"")</f>
        <v>R4</v>
      </c>
      <c r="C4" s="134">
        <v>1</v>
      </c>
      <c r="D4" s="135" t="s">
        <v>36054</v>
      </c>
      <c r="E4" s="136" t="s">
        <v>38964</v>
      </c>
      <c r="F4" s="137">
        <v>45936.764467592591</v>
      </c>
      <c r="G4" s="138">
        <f ca="1">IFERROR(NOW()-F4,"")</f>
        <v>0.7314180555549683</v>
      </c>
      <c r="H4" s="137">
        <v>45936.758773148147</v>
      </c>
      <c r="I4" s="133" t="str">
        <f>IFERROR(VLOOKUP(D4,DB!A:F,6,0),"")</f>
        <v>Generator-SG</v>
      </c>
      <c r="J4" s="133" t="str">
        <f>IFERROR(VLOOKUP(D4,DB!A:G,7,0),"")</f>
        <v>Weak</v>
      </c>
      <c r="K4" s="140" t="s">
        <v>39057</v>
      </c>
      <c r="L4" s="135" t="str">
        <f>IFERROR(VLOOKUP(D4,DB!A:I,9,0),"")</f>
        <v>Latis</v>
      </c>
    </row>
    <row r="5" spans="1:16" ht="15" customHeight="1">
      <c r="A5" s="133" t="s">
        <v>39058</v>
      </c>
      <c r="B5" s="133" t="str">
        <f>IFERROR(VLOOKUP(D5,DB!A:K,11,0),"")</f>
        <v>R4</v>
      </c>
      <c r="C5" s="134">
        <v>1</v>
      </c>
      <c r="D5" s="135" t="s">
        <v>36759</v>
      </c>
      <c r="E5" s="136" t="s">
        <v>39043</v>
      </c>
      <c r="F5" s="137">
        <v>45937.32916666667</v>
      </c>
      <c r="G5" s="138">
        <f ca="1">IFERROR(NOW()-F5,"")</f>
        <v>0.16671898147615138</v>
      </c>
      <c r="H5" s="137">
        <v>45937.323738425926</v>
      </c>
      <c r="I5" s="133" t="str">
        <f>IFERROR(VLOOKUP(D5,DB!A:F,6,0),"")</f>
        <v>SCECO</v>
      </c>
      <c r="J5" s="133" t="str">
        <f>IFERROR(VLOOKUP(D5,DB!A:G,7,0),"")</f>
        <v>In progress</v>
      </c>
      <c r="K5" s="140" t="s">
        <v>39059</v>
      </c>
      <c r="L5" s="135" t="str">
        <f>IFERROR(VLOOKUP(D5,DB!A:I,9,0),"")</f>
        <v>Latis</v>
      </c>
    </row>
    <row r="6" spans="1:16" ht="15" customHeight="1">
      <c r="A6" s="133"/>
      <c r="B6" s="133" t="str">
        <f>IFERROR(VLOOKUP(D6,DB!A:K,11,0),"")</f>
        <v/>
      </c>
      <c r="C6" s="134"/>
      <c r="D6" s="135"/>
      <c r="E6" s="136"/>
      <c r="F6" s="137"/>
      <c r="G6" s="138">
        <f ca="1">IFERROR(NOW()-F6,"")</f>
        <v>45937.495885648146</v>
      </c>
      <c r="H6" s="137"/>
      <c r="I6" s="133" t="str">
        <f>IFERROR(VLOOKUP(D6,DB!A:F,6,0),"")</f>
        <v/>
      </c>
      <c r="J6" s="133" t="str">
        <f>IFERROR(VLOOKUP(D6,DB!A:G,7,0),"")</f>
        <v/>
      </c>
      <c r="K6" s="140"/>
      <c r="L6" s="135" t="str">
        <f>IFERROR(VLOOKUP(D6,DB!A:I,9,0),"")</f>
        <v/>
      </c>
    </row>
    <row r="7" spans="1:16" ht="15" customHeight="1">
      <c r="A7" s="133"/>
      <c r="B7" s="133" t="str">
        <f>IFERROR(VLOOKUP(D7,DB!A:K,11,0),"")</f>
        <v/>
      </c>
      <c r="C7" s="134"/>
      <c r="D7" s="135"/>
      <c r="E7" s="136"/>
      <c r="F7" s="137"/>
      <c r="G7" s="138">
        <f ca="1">IFERROR(NOW()-F7,"")</f>
        <v>45937.495885648146</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45937.495885648146</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45937.495885648146</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45937.495885648146</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45937.495885648146</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45937.495885648146</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45937.495885648146</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45937.495885648146</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45937.495885648146</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45937.495885648146</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45937.495885648146</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45937.495885648146</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45937.495885648146</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45937.495885648146</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45937.495885648146</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45937.495885648146</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45937.495885648146</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45937.495885648146</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45937.495885648146</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8">
        <f ca="1">IFERROR(NOW()-F26,"")</f>
        <v>45937.495885648146</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8">
        <f ca="1">IFERROR(NOW()-F27,"")</f>
        <v>45937.495885648146</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45937.495885648146</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45937.495885648146</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45937.495885648146</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45937.495885648146</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45937.495885648146</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45937.495885648146</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45937.495885648146</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45937.495885648146</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45937.495885648146</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45937.495885648146</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45937.495885648146</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45937.495885648146</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45937.495885648146</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45937.495885648146</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45937.495885648146</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45937.495885648146</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45937.495885648146</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45937.495885648146</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45937.495885648146</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45937.495885648146</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45937.495885648146</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45937.495885648146</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45937.495885648146</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45937.495885648146</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45937.495885648146</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45937.495885648146</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45937.495885648146</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45937.495885648146</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45937.495885648146</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45937.495885648146</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45937.495885648146</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45937.495885648146</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45937.495885648146</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45937.495885648146</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45937.495885648146</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45937.495885648146</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45937.495885648146</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45937.495885648146</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45937.495885648146</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45937.495885648146</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45937.495885648146</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45937.495885648146</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45937.495885648146</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45937.495885648146</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45937.495885648146</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45937.495885648146</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45937.495885648146</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45937.495885648146</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45937.495885648146</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45937.495885648146</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45937.495885648146</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45937.495885648146</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45937.495885648146</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45937.495885648146</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45937.495885648146</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45937.495885648146</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45937.495885648146</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45937.495885648146</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45937.495885648146</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45937.495885648146</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45937.495885648146</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45937.495885648146</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45937.495885648146</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45937.495885648146</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45937.495885648146</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45937.495885648146</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45937.495885648146</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45937.495885648146</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45937.495885648146</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45937.495885648146</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45937.495885648146</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45937.495885648146</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45937.495885648146</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45937.495885648146</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45937.495885648146</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45937.495885648146</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45937.495885648146</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45937.495885648146</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45937.495885648146</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45937.495885648146</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45937.495885648146</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45937.495885648146</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45937.495885648146</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45937.495885648146</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45937.495885648146</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45937.495885648146</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45937.495885648146</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45937.495885648146</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45937.495885648146</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45937.495885648146</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45937.495885648146</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45937.495885648146</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45937.495885648146</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45937.495885648146</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45937.495885648146</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45937.495885648146</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45937.495885648146</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45937.495885648146</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45937.495885648146</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45937.495885648146</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45937.495885648146</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45937.495885648146</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45937.495885648146</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45937.495885648146</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45937.495885648146</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45937.495885648146</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45937.495885648146</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45937.495885648146</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45937.495885648146</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45937.495885648146</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45937.495885648146</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45937.495885648146</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45937.495885648146</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45937.495885648146</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45937.495885648146</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45937.495885648146</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45937.495885648146</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45937.495885648146</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45937.495885648146</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45937.495885648146</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45937.495885648146</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45937.495885648146</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45937.495885648146</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45937.495885648146</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45937.495885648146</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45937.495885648146</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45937.495885648146</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45937.495885648146</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45937.495885648146</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45937.495885648146</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45937.495885648146</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45937.495885648146</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45937.495885648146</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45937.495885648146</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45937.495885648146</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45937.495885648146</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45937.495885648146</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45937.495885648146</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45937.495885648146</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45937.495885648146</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45937.495885648146</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45937.495885648146</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45937.495885648146</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45937.495885648146</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45937.495885648146</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45937.495885648146</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45937.495885648146</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45937.495885648146</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45937.495885648146</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45937.495885648146</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45937.495885648146</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45937.495885648146</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45937.495885648146</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45937.495885648146</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45937.495885648146</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45937.495885648146</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45937.495885648146</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45937.495885648146</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45937.495885648146</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45937.495885648146</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45937.495885648146</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45937.495885648146</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45937.495885648146</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45937.495885648146</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45937.495885648146</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45937.495885648146</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45937.495885648146</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45937.495885648146</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45937.495885648146</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45937.495885648146</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45937.495885648146</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45937.495885648146</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45937.495885648146</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45937.495885648146</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45937.495885648146</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45937.495885648146</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45937.495885648146</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45937.495885648146</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45937.495885648146</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45937.495885648146</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45937.495885648146</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45937.495885648146</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45937.495885648146</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45937.495885648146</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45937.495885648146</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45937.495885648146</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45937.495885648146</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45937.495885648146</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45937.495885648146</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45937.495885648146</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45937.495885648146</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45937.495885648146</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45937.495885648146</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45937.495885648146</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45937.495885648146</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45937.495885648146</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45937.495885648146</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45937.495885648146</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45937.495885648146</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45937.495885648146</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45937.495885648146</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45937.495885648146</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45937.495885648146</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45937.495885648146</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45937.495885648146</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45937.495885648146</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45937.495885648146</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45937.495885648146</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45937.495885648146</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45937.495885648146</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45937.495885648146</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45937.495885648146</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45937.495885648146</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45937.495885648146</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45937.495885648146</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45937.495885648146</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45937.495885648146</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45937.495885648146</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45937.495885648146</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45937.495885648146</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45937.495885648146</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45937.495885648146</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45937.495885648146</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45937.495885648146</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45937.495885648146</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45937.495885648146</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45937.495885648146</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45937.495885648146</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45937.495885648146</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45937.495885648146</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45937.495885648146</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45937.495885648146</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45937.495885648146</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45937.495885648146</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45937.495885648146</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45937.495885648146</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45937.495885648146</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45937.495885648146</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45937.495885648146</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45937.495885648146</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45937.495885648146</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45937.495885648146</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45937.495885648146</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45937.495885648146</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45937.495885648146</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45937.495885648146</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45937.495885648146</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45937.495885648146</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45937.495885648146</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45937.495885648146</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45937.495885648146</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45937.495885648146</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45937.495885648146</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45937.495885648146</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45937.495885648146</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45937.495885648146</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45937.495885648146</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45937.495885648146</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45937.495885648146</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45937.495885648146</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45937.495885648146</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45937.495885648146</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45937.495885648146</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45937.495885648146</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45937.495885648146</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45937.495885648146</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45937.495885648146</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45937.495885648146</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45937.495885648146</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45937.495885648146</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45937.495885648146</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45937.495885648146</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45937.495885648146</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45937.495885648146</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45937.495885648146</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45937.495885648146</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45937.495885648146</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45937.495885648146</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45937.495885648146</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45937.495885648146</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45937.495885648146</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45937.495885648146</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45937.495885648146</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45937.495885648146</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45937.495885648146</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45937.495885648146</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45937.495885648146</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45937.495885648146</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45937.495885648146</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45937.495885648146</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45937.495885648146</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45937.495885648146</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45937.495885648146</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45937.495885648146</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45937.495885648146</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45937.495885648146</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45937.495885648146</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45937.495885648146</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45937.495885648146</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45937.495885648146</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45937.495885648146</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45937.495885648146</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45937.495885648146</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45937.495885648146</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45937.495885648146</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45937.495885648146</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45937.495885648146</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45937.495885648146</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45937.495885648146</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45937.495885648146</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45937.495885648146</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45937.495885648146</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45937.495885648146</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45937.495885648146</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45937.495885648146</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45937.495885648146</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45937.495885648146</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45937.495885648146</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45937.495885648146</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45937.495885648146</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45937.495885648146</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45937.495885648146</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45937.495885648146</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45937.495885648146</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45937.495885648146</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45937.495885648146</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45937.495885648146</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45937.495885648146</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45937.495885648146</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45937.495885648146</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45937.495885648146</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45937.495885648146</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45937.495885648146</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45937.495885648146</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45937.495885648146</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45937.495885648146</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45937.495885648146</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45937.495885648146</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45937.495885648146</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45937.495885648146</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45937.495885648146</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45937.495885648146</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45937.495885648146</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45937.495885648146</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45937.495885648146</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45937.495885648146</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45937.495885648146</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45937.495885648146</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45937.495885648146</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45937.495885648146</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45937.495885648146</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45937.495885648146</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45937.495885648146</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45937.495885648146</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45937.495885648146</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45937.495885648146</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45937.495885648146</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45937.495885648146</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45937.495885648146</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45937.495885648146</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45937.495885648146</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45937.495885648146</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45937.495885648146</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45937.495885648146</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45937.495885648146</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45937.495885648146</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45937.495885648146</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45937.495885648146</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45937.495885648146</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45937.495885648146</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45937.495885648146</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45937.495885648146</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45937.495885648146</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45937.495885648146</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45937.495885648146</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45937.495885648146</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45937.495885648146</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45937.495885648146</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45937.495885648146</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45937.495885648146</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45937.495885648146</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45937.495885648146</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45937.495885648146</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45937.495885648146</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45937.495885648146</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45937.495885648146</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45937.495885648146</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45937.495885648146</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45937.495885648146</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45937.495885648146</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45937.495885648146</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45937.495885648146</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45937.495885648146</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45937.495885648146</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45937.495885648146</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45937.495885648146</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45937.495885648146</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45937.495885648146</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45937.495885648146</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45937.495885648146</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45937.495885648146</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45937.495885648146</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45937.495885648146</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45937.495885648146</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45937.495885648146</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45937.495885648146</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45937.495885648146</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45937.495885648146</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45937.495885648146</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45937.495885648146</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45937.495885648146</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45937.495885648146</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45937.495885648146</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45937.495885648146</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45937.495885648146</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45937.495885648146</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45937.495885648146</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45937.495885648146</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45937.495885648146</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45937.495885648146</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45937.495885648146</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45937.495885648146</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45937.495885648146</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45937.495885648146</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45937.495885648146</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45937.495885648146</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45937.495885648146</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45937.495885648146</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45937.495885648146</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45937.495885648146</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45937.495885648146</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45937.495885648146</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45937.495885648146</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45937.495885648146</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45937.495885648146</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45937.495885648146</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45937.495885648146</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45937.495885648146</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45937.495885648146</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45937.495885648146</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45937.495885648146</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45937.495885648146</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45937.495885648146</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45937.495885648146</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45937.495885648146</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45937.495885648146</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45937.495885648146</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45937.495885648146</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45937.495885648146</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45937.495885648146</v>
      </c>
      <c r="H477" s="137"/>
      <c r="I477" s="133" t="str">
        <f>IFERROR(VLOOKUP(D477,DB!A:F,6,0),"")</f>
        <v/>
      </c>
      <c r="J477" s="133" t="str">
        <f>IFERROR(VLOOKUP(D477,DB!A:G,7,0),"")</f>
        <v/>
      </c>
      <c r="K477" s="140"/>
      <c r="L477" s="135" t="str">
        <f>IFERROR(VLOOKUP(D477,DB!A:I,9,0),"")</f>
        <v/>
      </c>
    </row>
    <row r="478" spans="1:12" ht="15" customHeight="1">
      <c r="A478" s="133"/>
      <c r="B478" s="133" t="str">
        <f>IFERROR(VLOOKUP(D478,DB!A:K,11,0),"")</f>
        <v/>
      </c>
      <c r="C478" s="134"/>
      <c r="D478" s="135"/>
      <c r="E478" s="136"/>
      <c r="F478" s="137"/>
      <c r="G478" s="139">
        <f ca="1">IFERROR(NOW()-F478,"")</f>
        <v>45937.495885648146</v>
      </c>
      <c r="H478" s="137"/>
      <c r="I478" s="133" t="str">
        <f>IFERROR(VLOOKUP(D478,DB!A:F,6,0),"")</f>
        <v/>
      </c>
      <c r="J478" s="133" t="str">
        <f>IFERROR(VLOOKUP(D478,DB!A:G,7,0),"")</f>
        <v/>
      </c>
      <c r="K478" s="140"/>
      <c r="L478" s="135" t="str">
        <f>IFERROR(VLOOKUP(D478,DB!A:I,9,0),"")</f>
        <v/>
      </c>
    </row>
    <row r="479" spans="1:12" ht="15" customHeight="1">
      <c r="A479" s="133"/>
      <c r="B479" s="133" t="str">
        <f>IFERROR(VLOOKUP(D479,DB!A:K,11,0),"")</f>
        <v/>
      </c>
      <c r="C479" s="134"/>
      <c r="D479" s="135"/>
      <c r="E479" s="136"/>
      <c r="F479" s="137"/>
      <c r="G479" s="139">
        <f ca="1">IFERROR(NOW()-F479,"")</f>
        <v>45937.495885648146</v>
      </c>
      <c r="H479" s="137"/>
      <c r="I479" s="133" t="str">
        <f>IFERROR(VLOOKUP(D479,DB!A:F,6,0),"")</f>
        <v/>
      </c>
      <c r="J479" s="133" t="str">
        <f>IFERROR(VLOOKUP(D479,DB!A:G,7,0),"")</f>
        <v/>
      </c>
      <c r="K479" s="140"/>
      <c r="L479" s="135" t="str">
        <f>IFERROR(VLOOKUP(D479,DB!A:I,9,0),"")</f>
        <v/>
      </c>
    </row>
    <row r="480" spans="1:12" ht="15" customHeight="1">
      <c r="A480" s="141"/>
      <c r="B480" s="141" t="str">
        <f>IFERROR(VLOOKUP(D480,DB!A:K,11,0),"")</f>
        <v/>
      </c>
      <c r="C480" s="142"/>
      <c r="D480" s="143"/>
      <c r="E480" s="144"/>
      <c r="F480" s="145"/>
      <c r="G480" s="146">
        <f ca="1">IFERROR(NOW()-F480,"")</f>
        <v>45937.495885648146</v>
      </c>
      <c r="H480" s="145"/>
      <c r="I480" s="141" t="str">
        <f>IFERROR(VLOOKUP(D480,DB!A:F,6,0),"")</f>
        <v/>
      </c>
      <c r="J480" s="141" t="str">
        <f>IFERROR(VLOOKUP(D480,DB!A:G,7,0),"")</f>
        <v/>
      </c>
      <c r="K480" s="147"/>
      <c r="L480" s="143"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45.663825694442494</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39043</v>
      </c>
      <c r="F3" s="38">
        <v>45926.188877314817</v>
      </c>
      <c r="G3" s="39">
        <f ca="1">IFERROR(NOW()-F3,"-")</f>
        <v>11.307008564814168</v>
      </c>
      <c r="H3" s="38">
        <v>45926.158159722225</v>
      </c>
      <c r="I3" s="37" t="str">
        <f>IFERROR(VLOOKUP(D3,DB!A:F,6,0),"")</f>
        <v>SCECO</v>
      </c>
      <c r="J3" s="37" t="str">
        <f>IFERROR(VLOOKUP(D3,DB!A:G,7,0),"")</f>
        <v>Good</v>
      </c>
      <c r="K3" s="37" t="s">
        <v>39063</v>
      </c>
      <c r="L3" s="37" t="str">
        <f>IFERROR(VLOOKUP(D3,DB!A:I,9,0),"")</f>
        <v>Latis</v>
      </c>
      <c r="M3" s="128"/>
    </row>
    <row r="4" spans="1:13" ht="15">
      <c r="A4" s="37" t="s">
        <v>39064</v>
      </c>
      <c r="B4" s="37" t="str">
        <f>IFERROR(VLOOKUP(D4,DB!A:K,11,0),"")</f>
        <v>R5</v>
      </c>
      <c r="C4" s="37">
        <v>2</v>
      </c>
      <c r="D4" s="37" t="s">
        <v>37362</v>
      </c>
      <c r="E4" s="37" t="s">
        <v>39043</v>
      </c>
      <c r="F4" s="38">
        <v>45937.405081018522</v>
      </c>
      <c r="G4" s="39">
        <f ca="1">IFERROR(NOW()-F4,"-")</f>
        <v>9.0804861109063495E-2</v>
      </c>
      <c r="H4" s="38">
        <v>45937.391967592594</v>
      </c>
      <c r="I4" s="37" t="str">
        <f>IFERROR(VLOOKUP(D4,DB!A:F,6,0),"")</f>
        <v>Generator-SG</v>
      </c>
      <c r="J4" s="37" t="str">
        <f>IFERROR(VLOOKUP(D4,DB!A:G,7,0),"")</f>
        <v>Vandalized</v>
      </c>
      <c r="K4" s="37" t="s">
        <v>39065</v>
      </c>
      <c r="L4" s="37" t="str">
        <f>IFERROR(VLOOKUP(D4,DB!A:I,9,0),"")</f>
        <v>Latis</v>
      </c>
      <c r="M4" s="128"/>
    </row>
    <row r="5" spans="1:13" ht="15">
      <c r="A5" s="37" t="s">
        <v>39066</v>
      </c>
      <c r="B5" s="37" t="str">
        <f>IFERROR(VLOOKUP(D5,DB!A:K,11,0),"")</f>
        <v>R5</v>
      </c>
      <c r="C5" s="37">
        <v>1</v>
      </c>
      <c r="D5" s="129" t="s">
        <v>34786</v>
      </c>
      <c r="E5" s="37" t="s">
        <v>38964</v>
      </c>
      <c r="F5" s="38" t="s">
        <v>24</v>
      </c>
      <c r="G5" s="39" t="str">
        <f ca="1">IFERROR(NOW()-F5,"-")</f>
        <v>-</v>
      </c>
      <c r="H5" s="38">
        <v>45937.433587962965</v>
      </c>
      <c r="I5" s="37" t="str">
        <f>IFERROR(VLOOKUP(D5,DB!A:F,6,0),"")</f>
        <v>Generator-SG</v>
      </c>
      <c r="J5" s="37" t="str">
        <f>IFERROR(VLOOKUP(D5,DB!A:G,7,0),"")</f>
        <v>Vandalized</v>
      </c>
      <c r="K5" s="37" t="s">
        <v>39065</v>
      </c>
      <c r="L5" s="37" t="str">
        <f>IFERROR(VLOOKUP(D5,DB!A:I,9,0),"")</f>
        <v>Latis</v>
      </c>
      <c r="M5" s="128"/>
    </row>
    <row r="6" spans="1:13" ht="15">
      <c r="A6" s="37"/>
      <c r="B6" s="37" t="str">
        <f>IFERROR(VLOOKUP(D6,DB!A:K,11,0),"")</f>
        <v/>
      </c>
      <c r="C6" s="37"/>
      <c r="D6"/>
      <c r="E6" s="37"/>
      <c r="F6" s="38"/>
      <c r="G6" s="39">
        <f ca="1">IFERROR(NOW()-F6,"-")</f>
        <v>45937.495885879631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45937.495885879631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45937.495885879631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45937.495885879631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45937.495885879631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45937.495885879631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45937.495885879631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45937.495885879631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45937.495885879631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45937.495885879631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45937.495885879631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45937.495885879631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45937.495885879631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45937.495885879631</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45937.495885879631</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45937.495885879631</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45937.495885879631</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45937.495885879631</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45937.495885879631</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45937.495885879631</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45937.495885879631</v>
      </c>
      <c r="H26" s="38"/>
      <c r="I26" s="37" t="str">
        <f>IFERROR(VLOOKUP(D26,DB!A:F,6,0),"")</f>
        <v/>
      </c>
      <c r="J26" s="37" t="str">
        <f>IFERROR(VLOOKUP(D26,DB!A:G,7,0),"")</f>
        <v/>
      </c>
      <c r="K26" s="37"/>
      <c r="L26" s="37" t="str">
        <f>IFERROR(VLOOKUP(D26,DB!A:I,9,0),"")</f>
        <v/>
      </c>
      <c r="M26" s="128"/>
    </row>
    <row r="27" spans="1:13" ht="15">
      <c r="A27" s="84"/>
      <c r="B27" s="84" t="str">
        <f>IFERROR(VLOOKUP(D27,DB!A:K,11,0),"")</f>
        <v/>
      </c>
      <c r="C27" s="84"/>
      <c r="D27" s="84"/>
      <c r="E27" s="84"/>
      <c r="F27" s="126"/>
      <c r="G27" s="127">
        <f ca="1">IFERROR(NOW()-F27,"-")</f>
        <v>45937.495885879631</v>
      </c>
      <c r="H27" s="126"/>
      <c r="I27" s="84" t="str">
        <f>IFERROR(VLOOKUP(D27,DB!A:F,6,0),"")</f>
        <v/>
      </c>
      <c r="J27" s="84" t="str">
        <f>IFERROR(VLOOKUP(D27,DB!A:G,7,0),"")</f>
        <v/>
      </c>
      <c r="K27" s="84"/>
      <c r="L27" s="84" t="str">
        <f>IFERROR(VLOOKUP(D27,DB!A:I,9,0),"")</f>
        <v/>
      </c>
      <c r="M27" s="128"/>
    </row>
    <row r="28" spans="1:13" ht="15">
      <c r="A28" s="84"/>
      <c r="B28" s="84" t="str">
        <f>IFERROR(VLOOKUP(D28,DB!A:K,11,0),"")</f>
        <v/>
      </c>
      <c r="C28" s="84"/>
      <c r="D28" s="84"/>
      <c r="E28" s="84"/>
      <c r="F28" s="126"/>
      <c r="G28" s="127">
        <f ca="1">IFERROR(NOW()-F28,"-")</f>
        <v>45937.495885879631</v>
      </c>
      <c r="H28" s="126"/>
      <c r="I28" s="84" t="str">
        <f>IFERROR(VLOOKUP(D28,DB!A:F,6,0),"")</f>
        <v/>
      </c>
      <c r="J28" s="84" t="str">
        <f>IFERROR(VLOOKUP(D28,DB!A:G,7,0),"")</f>
        <v/>
      </c>
      <c r="K28" s="84"/>
      <c r="L28" s="84" t="str">
        <f>IFERROR(VLOOKUP(D28,DB!A:I,9,0),"")</f>
        <v/>
      </c>
    </row>
    <row r="29" spans="1:13" ht="15">
      <c r="A29" s="37"/>
      <c r="B29" s="37" t="str">
        <f>IFERROR(VLOOKUP(D29,DB!A:K,11,0),"")</f>
        <v/>
      </c>
      <c r="C29" s="37"/>
      <c r="D29" s="37"/>
      <c r="E29" s="37"/>
      <c r="F29" s="38"/>
      <c r="G29" s="39">
        <f ca="1">IFERROR(NOW()-F29,"-")</f>
        <v>45937.495885879631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45937.495885879631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45937.495885879631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45937.495885879631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45937.495885879631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45937.495885879631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45937.495885879631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45937.495885879631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45937.495885879631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45937.495885879631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45937.495885879631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45937.495885879631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45937.495885879631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45937.495885879631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45937.495885879631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45937.495885879631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45937.495885879631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45937.495885879631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45937.495885879631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45937.495885879631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45937.495885879631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45937.495885879631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45937.495885879631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45937.495885879631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45937.495885879631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45937.495885879631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45937.495885879631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45937.495885879631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45937.495885879631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45937.495885879631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45937.495885879631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45937.495885879631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45937.495885879631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45937.495885879631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45937.495885879631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45937.495885879631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45937.495885879631</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6"/>
      <c r="G66" s="127">
        <f ca="1">IFERROR(NOW()-F66,"-")</f>
        <v>45937.495885879631</v>
      </c>
      <c r="H66" s="126"/>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ca="1">IFERROR(NOW()-F67,"-")</f>
        <v>45937.495885648146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45937.495885648146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45937.495885648146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45937.495885648146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45937.495885648146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45937.495885648146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45937.495885648146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45937.495885648146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45937.495885648146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45937.495885648146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45937.495885648146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45937.495885648146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45937.495885648146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45937.495885648146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45937.495885648146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45937.495885648146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45937.495885648146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45937.495885648146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45937.495885648146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45937.495885648146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45937.495885648146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45937.495885648146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45937.495885648146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45937.495885879631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45937.495885879631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45937.495885879631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45937.495885879631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45937.495885879631</v>
      </c>
      <c r="H94" s="38"/>
      <c r="I94" s="37" t="str">
        <f>IFERROR(VLOOKUP(D94,DB!A:F,6,0),"")</f>
        <v/>
      </c>
      <c r="J94" s="37" t="str">
        <f>IFERROR(VLOOKUP(D94,DB!A:G,7,0),"")</f>
        <v/>
      </c>
      <c r="K94" s="37"/>
      <c r="L94" s="37" t="str">
        <f>IFERROR(VLOOKUP(D94,DB!A:I,9,0),"")</f>
        <v/>
      </c>
    </row>
    <row r="95" spans="1:12" ht="15">
      <c r="A95" s="84"/>
      <c r="B95" s="84" t="str">
        <f>IFERROR(VLOOKUP(D95,DB!A:K,11,0),"")</f>
        <v/>
      </c>
      <c r="C95" s="84"/>
      <c r="D95" s="84"/>
      <c r="E95" s="84"/>
      <c r="F95" s="126"/>
      <c r="G95" s="127">
        <f ca="1">IFERROR(NOW()-F95,"-")</f>
        <v>45937.495885879631</v>
      </c>
      <c r="H95" s="126"/>
      <c r="I95" s="84" t="str">
        <f>IFERROR(VLOOKUP(D95,DB!A:F,6,0),"")</f>
        <v/>
      </c>
      <c r="J95" s="84" t="str">
        <f>IFERROR(VLOOKUP(D95,DB!A:G,7,0),"")</f>
        <v/>
      </c>
      <c r="K95" s="84"/>
      <c r="L95" s="84" t="str">
        <f>IFERROR(VLOOKUP(D95,DB!A:I,9,0),"")</f>
        <v/>
      </c>
    </row>
    <row r="96" spans="1:12" ht="15">
      <c r="A96" s="37"/>
      <c r="B96" s="37" t="str">
        <f>IFERROR(VLOOKUP(D96,DB!A:K,11,0),"")</f>
        <v/>
      </c>
      <c r="C96" s="37"/>
      <c r="D96" s="37"/>
      <c r="E96" s="37"/>
      <c r="F96" s="38"/>
      <c r="G96" s="39">
        <f ca="1">IFERROR(NOW()-F96,"-")</f>
        <v>45937.495885648146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45937.495885648146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45937.495885648146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45937.495885648146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45937.495885648146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45937.495885648146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45937.495885648146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45937.495885648146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45937.495885648146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45937.495885648146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45937.495885648146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45937.495885648146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45937.495885648146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45937.495885648146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45937.495885648146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45937.495885648146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45937.495885648146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45937.495885648146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45937.495885648146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45937.495885648146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45937.495885648146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45937.495885648146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45937.495885648146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45937.495885648146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45937.495885648146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45937.495885648146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45937.495885648146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45937.495885648146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45937.495885648146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45937.495885648146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45937.495885648146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45937.495885648146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45937.495885648146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45937.495885648146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45937.495885648146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45937.495885648146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45937.495885648146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45937.495885648146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45937.495885648146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45937.495885648146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45937.495885648146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45937.495885648146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45937.495885648146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45937.495885648146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45937.495885648146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45937.495885648146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45937.495885648146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45937.495885648146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45937.495885648146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45937.495885648146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45937.495885648146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45937.495885648146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45937.495885648146</v>
      </c>
      <c r="H148" s="38"/>
      <c r="I148" s="37" t="str">
        <f>IFERROR(VLOOKUP(D148,DB!A:F,6,0),"")</f>
        <v/>
      </c>
      <c r="J148" s="37" t="str">
        <f>IFERROR(VLOOKUP(D148,DB!A:G,7,0),"")</f>
        <v/>
      </c>
      <c r="K148" s="37"/>
      <c r="L148" s="37" t="str">
        <f>IFERROR(VLOOKUP(D148,DB!A:I,9,0),"")</f>
        <v/>
      </c>
    </row>
    <row r="149" spans="1:12" ht="15">
      <c r="A149" s="84"/>
      <c r="B149" s="84" t="str">
        <f>IFERROR(VLOOKUP(D149,DB!A:K,11,0),"")</f>
        <v/>
      </c>
      <c r="C149" s="84"/>
      <c r="D149" s="84"/>
      <c r="E149" s="84"/>
      <c r="F149" s="126"/>
      <c r="G149" s="127">
        <f ca="1">IFERROR(NOW()-F149,"-")</f>
        <v>45937.495885648146</v>
      </c>
      <c r="H149" s="126"/>
      <c r="I149" s="84" t="str">
        <f>IFERROR(VLOOKUP(D149,DB!A:F,6,0),"")</f>
        <v/>
      </c>
      <c r="J149" s="84" t="str">
        <f>IFERROR(VLOOKUP(D149,DB!A:G,7,0),"")</f>
        <v/>
      </c>
      <c r="K149" s="84"/>
      <c r="L149" s="84" t="str">
        <f>IFERROR(VLOOKUP(D149,DB!A:I,9,0),"")</f>
        <v/>
      </c>
    </row>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9" ht="15"/>
    <row r="480" ht="15"/>
    <row r="481"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9" ht="15"/>
    <row r="800" ht="15"/>
    <row r="801" ht="15"/>
    <row r="802" ht="15"/>
    <row r="803" ht="15"/>
    <row r="804" ht="15"/>
    <row r="808" ht="15"/>
    <row r="809" ht="15"/>
    <row r="819" ht="15"/>
    <row r="824" ht="15"/>
    <row r="835" ht="15"/>
    <row r="836" ht="15"/>
    <row r="843" ht="15"/>
    <row r="844" ht="15"/>
    <row r="848" ht="15"/>
    <row r="849" ht="15"/>
    <row r="850" ht="15"/>
    <row r="857" ht="15"/>
    <row r="858" ht="15"/>
    <row r="859" ht="15"/>
    <row r="860" ht="15"/>
    <row r="862" ht="15"/>
    <row r="863" ht="15"/>
    <row r="864" ht="15"/>
    <row r="867" ht="15"/>
    <row r="868" ht="15"/>
    <row r="869" ht="15"/>
    <row r="870" ht="15"/>
    <row r="872" ht="15"/>
    <row r="873" ht="15"/>
    <row r="874" ht="15"/>
    <row r="875" ht="15"/>
    <row r="876" ht="15"/>
    <row r="877" ht="15"/>
    <row r="879" ht="15"/>
    <row r="880" ht="15"/>
    <row r="882" ht="15"/>
    <row r="883" ht="15"/>
    <row r="885" ht="15"/>
    <row r="886" ht="15"/>
    <row r="887" ht="15"/>
    <row r="889" ht="15"/>
    <row r="890" ht="15"/>
    <row r="891" ht="15"/>
    <row r="892" ht="15"/>
    <row r="893" ht="15"/>
    <row r="897" ht="15"/>
    <row r="898" ht="15"/>
    <row r="899" ht="15"/>
    <row r="900" ht="15"/>
    <row r="903" ht="15"/>
    <row r="904" ht="15"/>
    <row r="907" ht="15"/>
    <row r="948" ht="15"/>
    <row r="949" ht="15"/>
    <row r="952" ht="15"/>
    <row r="953" ht="15"/>
    <row r="960" ht="15"/>
    <row r="961" ht="15"/>
    <row r="964" ht="15"/>
    <row r="966" ht="15"/>
    <row r="968" ht="15"/>
    <row r="969" ht="15"/>
    <row r="970" ht="15"/>
    <row r="973" ht="15"/>
    <row r="974" ht="15"/>
    <row r="976" ht="15"/>
    <row r="979" ht="15"/>
    <row r="980" ht="15"/>
    <row r="982" ht="15"/>
    <row r="983" ht="15"/>
    <row r="984" ht="15"/>
    <row r="985" ht="15"/>
    <row r="986" ht="15"/>
    <row r="989" ht="15"/>
    <row r="990" ht="15"/>
    <row r="991" ht="15"/>
    <row r="992" ht="15"/>
    <row r="993" ht="15"/>
    <row r="994" ht="15"/>
    <row r="996" ht="15"/>
    <row r="998" ht="15"/>
    <row r="1000" ht="15"/>
    <row r="1001" ht="15"/>
    <row r="1002" ht="15"/>
    <row r="1004" ht="15"/>
    <row r="1005" ht="15"/>
    <row r="1006" ht="15"/>
    <row r="1007" ht="15"/>
    <row r="1008" ht="15"/>
    <row r="1009" ht="15"/>
    <row r="1010" ht="15"/>
    <row r="1012" ht="15"/>
    <row r="1013" ht="15"/>
    <row r="1014" ht="15"/>
    <row r="1019" ht="15"/>
    <row r="1020" ht="15"/>
    <row r="1024" ht="15"/>
    <row r="1025" ht="15"/>
    <row r="1026" ht="15"/>
    <row r="1029" ht="15"/>
    <row r="1031" ht="15"/>
    <row r="1035" ht="15"/>
    <row r="1039" ht="15"/>
    <row r="1045" ht="15"/>
    <row r="1046" ht="15"/>
    <row r="1048" ht="15"/>
    <row r="1049" ht="15"/>
    <row r="1051" ht="15"/>
    <row r="1054" ht="15"/>
    <row r="1055" ht="15"/>
    <row r="1057" ht="15"/>
    <row r="1059" ht="15"/>
    <row r="1061" ht="15"/>
    <row r="1063" ht="15"/>
    <row r="1064" ht="15"/>
    <row r="1065" ht="15"/>
    <row r="1067" ht="15"/>
    <row r="1068" ht="15"/>
    <row r="1069" ht="15"/>
    <row r="1070" ht="15"/>
    <row r="1073" ht="15"/>
    <row r="1247" ht="15"/>
    <row r="1248" ht="15"/>
    <row r="1258" ht="15"/>
    <row r="1259" ht="15"/>
    <row r="1260" ht="15"/>
    <row r="1266" ht="15"/>
    <row r="1267" ht="15"/>
    <row r="1268" ht="15"/>
    <row r="1269" ht="15"/>
    <row r="1271" ht="15"/>
    <row r="1274" ht="15"/>
    <row r="1275" ht="15"/>
    <row r="1276" ht="15"/>
    <row r="1277" ht="15"/>
    <row r="1279" ht="15"/>
    <row r="1280" ht="15"/>
    <row r="1282" ht="15"/>
    <row r="1283" ht="15"/>
    <row r="1284" ht="15"/>
    <row r="1285" ht="15"/>
    <row r="1287" ht="15"/>
    <row r="1288" ht="15"/>
    <row r="1289" ht="15"/>
    <row r="1292" ht="15"/>
    <row r="1293" ht="15"/>
    <row r="1296" ht="15"/>
    <row r="1297" ht="15"/>
    <row r="1298" ht="15"/>
    <row r="1299" ht="15"/>
    <row r="1300" ht="15"/>
    <row r="1301" ht="15"/>
    <row r="1302" ht="15"/>
    <row r="1303" ht="15"/>
    <row r="1305" ht="15"/>
    <row r="1307" ht="15"/>
    <row r="1308" ht="15"/>
    <row r="1309" ht="15"/>
    <row r="1312" ht="15"/>
    <row r="1322" ht="15"/>
    <row r="1325" ht="15"/>
    <row r="1326" ht="15"/>
    <row r="1330" ht="15"/>
    <row r="1334" ht="15"/>
    <row r="1337" ht="15"/>
    <row r="1339" ht="15"/>
    <row r="1340" ht="15"/>
    <row r="1343" ht="15"/>
    <row r="1345" ht="15"/>
    <row r="1348" ht="15"/>
    <row r="1349" ht="15"/>
    <row r="1350" ht="15"/>
    <row r="1352" ht="15"/>
    <row r="1354" ht="15"/>
    <row r="1355" ht="15"/>
    <row r="1356" ht="15"/>
    <row r="1360" ht="15"/>
    <row r="1361" ht="15"/>
    <row r="1362" ht="15"/>
    <row r="1364" ht="15"/>
    <row r="1365" ht="15"/>
    <row r="1366" ht="15"/>
    <row r="1367" ht="15"/>
    <row r="1369" ht="15"/>
    <row r="1377" ht="15"/>
    <row r="1379" ht="15"/>
    <row r="1380" ht="15"/>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39067</v>
      </c>
      <c r="B2" s="112" t="s">
        <v>5398</v>
      </c>
      <c r="C2" s="129">
        <v>1</v>
      </c>
      <c r="D2" s="112" t="s">
        <v>34463</v>
      </c>
      <c r="E2" s="129" t="s">
        <v>39068</v>
      </c>
      <c r="F2" s="130">
        <v>45926.772847222222</v>
      </c>
      <c r="G2" s="81">
        <f ca="1">IFERROR(NOW()-F2,"-")</f>
        <v>10.723038425923733</v>
      </c>
      <c r="H2" s="131">
        <v>45927.449074074102</v>
      </c>
      <c r="I2" s="112" t="str">
        <f>IFERROR(VLOOKUP(D2,DB!A:F,6,0),"")</f>
        <v>SCECO</v>
      </c>
      <c r="J2" s="112" t="str">
        <f>IFERROR(VLOOKUP(D2,DB!A:G,7,0),"")</f>
        <v>Weak</v>
      </c>
      <c r="K2" s="129" t="s">
        <v>39069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45937.495885879631</v>
      </c>
      <c r="H3" s="131">
        <v>45927.987534722219</v>
      </c>
      <c r="I3" s="112" t="str">
        <f>IFERROR(VLOOKUP(D3,DB!A:F,6,0),"")</f>
        <v>SCECO</v>
      </c>
      <c r="J3" s="112" t="str">
        <f>IFERROR(VLOOKUP(D3,DB!A:G,7,0),"")</f>
        <v>Vandalized</v>
      </c>
      <c r="K3" s="129" t="s">
        <v>39070</v>
      </c>
      <c r="L3" s="118" t="str">
        <f>IFERROR(VLOOKUP(D3,DB!A:I,9,0),"")</f>
        <v>Latis</v>
      </c>
    </row>
    <row r="4" spans="1:16383" ht="31.5" customHeight="1">
      <c r="A4" s="129" t="s">
        <v>39071</v>
      </c>
      <c r="B4" s="112" t="s">
        <v>5398</v>
      </c>
      <c r="C4" s="129">
        <v>1</v>
      </c>
      <c r="D4" s="112" t="s">
        <v>32861</v>
      </c>
      <c r="E4" s="129" t="s">
        <v>39068</v>
      </c>
      <c r="F4" s="130">
        <v>45933.880972222221</v>
      </c>
      <c r="G4" s="81">
        <f ca="1">IFERROR(NOW()-F4,"-")</f>
        <v>3.6149134259248967</v>
      </c>
      <c r="H4" s="131">
        <v>45929.455266203702</v>
      </c>
      <c r="I4" s="112" t="str">
        <f>IFERROR(VLOOKUP(D4,DB!A:F,6,0),"")</f>
        <v>SCECO</v>
      </c>
      <c r="J4" s="112" t="str">
        <f>IFERROR(VLOOKUP(D4,DB!A:G,7,0),"")</f>
        <v>In progress</v>
      </c>
      <c r="K4" s="129" t="s">
        <v>39069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39072</v>
      </c>
      <c r="B5" s="112" t="s">
        <v>5398</v>
      </c>
      <c r="C5" s="129">
        <v>1</v>
      </c>
      <c r="D5" s="112" t="s">
        <v>33408</v>
      </c>
      <c r="E5" s="129" t="s">
        <v>38964</v>
      </c>
      <c r="F5" s="130">
        <v>45934.942245370374</v>
      </c>
      <c r="G5" s="81">
        <f ca="1">IFERROR(NOW()-F5,"-")</f>
        <v>2.5536402777725016</v>
      </c>
      <c r="H5" s="131">
        <v>45934.470231481479</v>
      </c>
      <c r="I5" s="112" t="str">
        <f>IFERROR(VLOOKUP(D5,DB!A:F,6,0),"")</f>
        <v>SCECO</v>
      </c>
      <c r="J5" s="112" t="str">
        <f>IFERROR(VLOOKUP(D5,DB!A:G,7,0),"")</f>
        <v>Dead</v>
      </c>
      <c r="K5" s="129" t="s">
        <v>39069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39073</v>
      </c>
      <c r="B6" s="112" t="str">
        <f>IFERROR(VLOOKUP(D6,DB!A:K,11,0),"")</f>
        <v>R6</v>
      </c>
      <c r="C6" s="114">
        <v>1</v>
      </c>
      <c r="D6" s="112" t="s">
        <v>33009</v>
      </c>
      <c r="E6" s="115" t="s">
        <v>38964</v>
      </c>
      <c r="F6" s="116">
        <v>45937.073495370372</v>
      </c>
      <c r="G6" s="81">
        <f ca="1">IFERROR(NOW()-F6,"-")</f>
        <v>0.42239050925854826</v>
      </c>
      <c r="H6" s="116">
        <v>45937.053842592592</v>
      </c>
      <c r="I6" s="112" t="str">
        <f>IFERROR(VLOOKUP(D6,DB!A:F,6,0),"")</f>
        <v>SCECO</v>
      </c>
      <c r="J6" s="112" t="str">
        <f>IFERROR(VLOOKUP(D6,DB!A:G,7,0),"")</f>
        <v>Dead+No BB Design</v>
      </c>
      <c r="K6" s="117" t="s">
        <v>39074</v>
      </c>
      <c r="L6" s="118" t="str">
        <f>IFERROR(VLOOKUP(D6,DB!A:I,9,0),"")</f>
        <v>Latis</v>
      </c>
    </row>
    <row r="7" spans="1:16383" ht="31.5" customHeight="1">
      <c r="A7" s="113" t="s">
        <v>39075</v>
      </c>
      <c r="B7" s="112" t="str">
        <f>IFERROR(VLOOKUP(D7,DB!A:K,11,0),"")</f>
        <v>R6</v>
      </c>
      <c r="C7" s="114">
        <v>1</v>
      </c>
      <c r="D7" s="112" t="s">
        <v>32708</v>
      </c>
      <c r="E7" s="129" t="s">
        <v>39068</v>
      </c>
      <c r="F7" s="116">
        <v>45937.446932870371</v>
      </c>
      <c r="G7" s="81">
        <f ca="1">IFERROR(NOW()-F7,"-")</f>
        <v>4.8953009260003455E-2</v>
      </c>
      <c r="H7" s="116">
        <v>45937.397986111115</v>
      </c>
      <c r="I7" s="112" t="str">
        <f>IFERROR(VLOOKUP(D7,DB!A:F,6,0),"")</f>
        <v>SCECO</v>
      </c>
      <c r="J7" s="112" t="str">
        <f>IFERROR(VLOOKUP(D7,DB!A:G,7,0),"")</f>
        <v>Dead</v>
      </c>
      <c r="K7" s="117" t="s">
        <v>39076</v>
      </c>
      <c r="L7" s="118" t="str">
        <f>IFERROR(VLOOKUP(D7,DB!A:I,9,0),"")</f>
        <v>Latis</v>
      </c>
    </row>
    <row r="8" spans="1:16383" ht="31.5" customHeight="1">
      <c r="A8" s="113"/>
      <c r="B8" s="112" t="str">
        <f>IFERROR(VLOOKUP(D8,DB!A:K,11,0),"")</f>
        <v/>
      </c>
      <c r="C8" s="114"/>
      <c r="D8" s="112"/>
      <c r="E8" s="115"/>
      <c r="F8" s="116"/>
      <c r="G8" s="81">
        <f ca="1">IFERROR(NOW()-F8,"-")</f>
        <v>45937.495885879631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45937.495885879631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45937.495885879631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45937.495885879631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45937.495885879631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45937.495885879631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45937.495885879631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32"/>
      <c r="E15" s="115"/>
      <c r="F15" s="116"/>
      <c r="G15" s="81">
        <f ca="1">IFERROR(NOW()-F15,"-")</f>
        <v>45937.495885879631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45937.495885879631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45937.495885879631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45937.495885879631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45937.495885879631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45937.495885879631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45937.495885879631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45937.495885879631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45937.495885879631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45937.495885879631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45937.495885879631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45937.495885879631</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45937.495885879631</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45937.495885879631</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45937.495885879631</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45937.495885879631</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45937.495885879631</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45937.495885879631</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45937.495885879631</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45937.495885879631</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45937.495885879631</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45937.495885879631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45937.495885879631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45937.495885879631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45937.495885879631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45937.495885879631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45937.495885879631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45937.495885879631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45937.495885879631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45937.495885879631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45937.495885879631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45937.495885879631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45937.495885879631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45937.495885879631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45937.495885879631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45937.495885879631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45937.495885879631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45937.495885879631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45937.495885879631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45937.495885879631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45937.495885879631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45937.495885879631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45937.495885879631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45937.495885879631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45937.495885879631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45937.495885879631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45937.495885879631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45937.495885879631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45937.495885879631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45937.495885879631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45937.495885879631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45937.495885879631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45937.495885879631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45937.495885879631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45937.495885879631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45937.495885879631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45937.495885879631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45937.495885879631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45937.495885879631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45937.495885879631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45937.495885879631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45937.495885879631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45937.495885879631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45937.495885879631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45937.495885879631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45937.495885879631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45937.495885879631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45937.495885879631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45937.495885879631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45937.495885879631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45937.495885879631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45937.495885879631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45937.495885879631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45937.495885879631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45937.495885879631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45937.495885879631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45937.495885879631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45937.495885879631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45937.495885879631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45937.495885879631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45937.495885879631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45937.495885879631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45937.495885879631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45937.495885879631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45937.495885879631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45937.495885879631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45937.495885879631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45937.495885879631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45937.495885879631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45937.495885879631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45937.495885879631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45937.495885879631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45937.495885879631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45937.495885879631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45937.495885879631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45937.495885879631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45937.495885879631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45937.495885879631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45937.495885879631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45937.495885879631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45937.495885879631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45937.495885879631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45937.495885879631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45937.495885879631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45937.495885879631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45937.495885879631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45937.495885879631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45937.495885879631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45937.495885879631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45937.495885879631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45937.495885879631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45937.495885879631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45937.495885879631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45937.495885879631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45937.495885879631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45937.495885879631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45937.495885879631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45937.495885879631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45937.495885879631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45937.495885879631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45937.495885879631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45937.495885879631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45937.495885879631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45937.495885879631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45937.495885879631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45937.495885879631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45937.495885879631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45937.495885879631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45937.495885879631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45937.495885879631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45937.495885879631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45937.495885879631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45937.495885879631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45937.495885879631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45937.495885879631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45937.495885879631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45937.495885879631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45937.495885879631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45937.495885879631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45937.495885879631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45937.495885879631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45937.495885879631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45937.495885879631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45937.495885879631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45937.495885879631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45937.495885879631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45937.495885879631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45937.495885879631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45937.495885879631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45937.495885879631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45937.495885879631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45937.495885879631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45937.495885879631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45937.495885879631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45937.495885879631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45937.495885879631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45937.495885879631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45937.495885879631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45937.495885879631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45937.495885879631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45937.495885879631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45937.495885879631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45937.495885879631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45937.495885879631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45937.495885879631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45937.495885879631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45937.495885879631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45937.495885879631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45937.495885879631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45937.495885879631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45937.495885879631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45937.495885879631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45937.495885879631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45937.495885879631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45937.495885879631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45937.495885879631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45937.495885879631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45937.495885879631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45937.495885879631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45937.495885879631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45937.495885879631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45937.495885879631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45937.495885879631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45937.495885879631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45937.495885879631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45937.495885879631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45937.495885879631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45937.495885879631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45937.495885879631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45937.495885879631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45937.495885879631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45937.495885879631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45937.495885879631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45937.495885879631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45937.495885879631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45937.495885879631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45937.495885879631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45937.495885879631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45937.495885879631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45937.495885879631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45937.495885879631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45937.495885879631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45937.495885879631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45937.495885879631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45937.495885879631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45937.495885879631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45937.495885879631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45937.495885879631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45937.495885879631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45937.495885879631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45937.495885879631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45937.495885879631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45937.495885879631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45937.495885879631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45937.495885879631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45937.495885879631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45937.495885879631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45937.495885879631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45937.495885879631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45937.495885879631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45937.495885879631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45937.495885879631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45937.495885879631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45937.495885879631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45937.495885879631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45937.495885879631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45937.495885879631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45937.495885879631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45937.495885879631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45937.495885879631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45937.495885879631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45937.495885879631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45937.495885879631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45937.495885879631</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45937.495885879631</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45937.495885879631</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45937.495885879631</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45937.495885879631</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45937.495885879631</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45937.495885879631</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45937.495885879631</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45937.495885879631</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45937.495885879631</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45937.495885879631</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2025-10-07T08:54:08Z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