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42" documentId="13_ncr:1_{F6CB121F-512D-4AA6-A0C1-0FB36C537598}" xr6:coauthVersionLast="47" xr6:coauthVersionMax="47" xr10:uidLastSave="{14EDAED6-9826-453A-B10C-B12E1535E4E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<sst xmlns="http://schemas.openxmlformats.org/spreadsheetml/2006/main" count="178585" uniqueCount="39077">
  <si>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</si>
  <si>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</si>
  <si>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</si>
  <si>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</si>
  <si>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</si>
  <si>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</si>
  <si>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</si>
  <si>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</si>
  <si>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</si>
  <si>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</si>
  <si>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</si>
  <si>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</si>
  <si>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</si>
  <si>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</si>
  <si>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</si>
  <si>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</si>
  <si>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</si>
  <si>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</si>
  <si>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</si>
  <si>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</si>
  <si>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</si>
  <si>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</si>
  <si>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</si>
  <si>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</si>
  <si>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</si>
  <si>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</si>
  <si>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</si>
  <si>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</si>
  <si>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</si>
  <si>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</si>
  <si>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</si>
  <si>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</si>
  <si>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</si>
  <si>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</si>
  <si>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</si>
  <si>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</si>
  <si>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</si>
  <si>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</si>
  <si>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</si>
  <si>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</si>
  <si>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</si>
  <si>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</si>
  <si>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</si>
  <si>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</si>
  <si>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</si>
  <si>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</si>
  <si>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</si>
  <si>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</si>
  <si>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</si>
  <si>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</si>
  <si>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</si>
  <si>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</si>
  <si>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</si>
  <si>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</si>
  <si>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</si>
  <si>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</si>
  <si>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</si>
  <si>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</si>
  <si>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</si>
  <si>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</si>
  <si>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</si>
  <si>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</si>
  <si>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</si>
  <si>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</si>
  <si>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</si>
  <si>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</si>
  <si>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</si>
  <si>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</si>
  <si>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</si>
  <si>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</si>
  <si>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</si>
  <si>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</si>
  <si>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</si>
  <si>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</si>
  <si>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</si>
  <si>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</si>
  <si>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</si>
  <si>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</si>
  <si>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</si>
  <si>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</si>
  <si>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</si>
  <si>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</si>
  <si>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</si>
  <si>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</si>
  <si>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</si>
  <si>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</si>
  <si>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</si>
  <si>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</si>
  <si>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</si>
  <si>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</si>
  <si>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</si>
  <si>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</si>
  <si>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</si>
  <si>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</si>
  <si>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</si>
  <si>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</si>
  <si>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</si>
  <si>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</si>
  <si>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</si>
  <si>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</si>
  <si>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</si>
  <si>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</si>
  <si>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</si>
  <si>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</si>
  <si>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</si>
  <si>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</si>
  <si>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</si>
  <si>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</si>
  <si>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</si>
  <si>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</si>
  <si>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</si>
  <si>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</si>
  <si>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</si>
  <si>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</si>
  <si>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</si>
  <si>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</si>
  <si>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</si>
  <si>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</si>
  <si>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</si>
  <si>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</si>
  <si>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</si>
  <si>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</si>
  <si>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</si>
  <si>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</si>
  <si>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</si>
  <si>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</si>
  <si>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</si>
  <si>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</si>
  <si>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</si>
  <si>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</si>
  <si>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</si>
  <si>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</si>
  <si>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</si>
  <si>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</si>
  <si>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</si>
  <si>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</si>
  <si>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</si>
  <si>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</si>
  <si>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</si>
  <si>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</si>
  <si>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</si>
  <si>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</si>
  <si>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</si>
  <si>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</si>
  <si>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</si>
  <si>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</si>
  <si>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</si>
  <si>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</si>
  <si>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</si>
  <si>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</si>
  <si>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</si>
  <si>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</si>
  <si>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</si>
  <si>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</si>
  <si>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</si>
  <si>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</si>
  <si>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</si>
  <si>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</si>
  <si>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</si>
  <si>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</si>
  <si>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</si>
  <si>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</si>
  <si>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</si>
  <si>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</si>
  <si>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</si>
  <si>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</si>
  <si>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</si>
  <si>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</si>
  <si>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</si>
  <si>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</si>
  <si>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</si>
  <si>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</si>
  <si>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</si>
  <si>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</si>
  <si>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</si>
  <si>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</si>
  <si>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</si>
  <si>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</si>
  <si>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</si>
  <si>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</si>
  <si>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</si>
  <si>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</si>
  <si>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</si>
  <si>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</si>
  <si>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</si>
  <si>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</si>
  <si>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</si>
  <si>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</si>
  <si>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</si>
  <si>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</si>
  <si>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</si>
  <si>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</si>
  <si>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</si>
  <si>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</si>
  <si>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</si>
  <si>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</si>
  <si>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</si>
  <si>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</si>
  <si>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</si>
  <si>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</si>
  <si>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</si>
  <si>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</si>
  <si>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</si>
  <si>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</si>
  <si>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</si>
  <si>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</si>
  <si>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</si>
  <si>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</si>
  <si>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</si>
  <si>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</si>
  <si>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</si>
  <si>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</si>
  <si>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</si>
  <si>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</si>
  <si>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</si>
  <si>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</si>
  <si>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</si>
  <si>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</si>
  <si>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</si>
  <si>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</si>
  <si>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</si>
  <si>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</si>
  <si>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</si>
  <si>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</si>
  <si>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</si>
  <si>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</si>
  <si>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</si>
  <si>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</si>
  <si>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</si>
  <si>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</si>
  <si>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</si>
  <si>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</si>
  <si>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</si>
  <si>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</si>
  <si>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</si>
  <si>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</si>
  <si>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</si>
  <si>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</si>
  <si>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</si>
  <si>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</si>
  <si>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</si>
  <si>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</si>
  <si>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</si>
  <si>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</si>
  <si>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</si>
  <si>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</si>
  <si>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</si>
  <si>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</si>
  <si>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</si>
  <si>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</si>
  <si>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</si>
  <si>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</si>
  <si>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</si>
  <si>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</si>
  <si>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</si>
  <si>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</si>
  <si>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</si>
  <si>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</si>
  <si>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</si>
  <si>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</si>
  <si>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</si>
  <si>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</si>
  <si>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</si>
  <si>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</si>
  <si>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</si>
  <si>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</si>
  <si>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</si>
  <si>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</si>
  <si>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</si>
  <si>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</si>
  <si>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</si>
  <si>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</si>
  <si>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</si>
  <si>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</si>
  <si>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</si>
  <si>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</si>
  <si>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</si>
  <si>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</si>
  <si>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</si>
  <si>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</si>
  <si>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</si>
  <si>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</si>
  <si>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</si>
  <si>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</si>
  <si>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</si>
  <si>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</si>
  <si>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</si>
  <si>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</si>
  <si>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</si>
  <si>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</si>
  <si>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</si>
  <si>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</si>
  <si>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</si>
  <si>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</si>
  <si>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</si>
  <si>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</si>
  <si>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</si>
  <si>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</si>
  <si>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</si>
  <si>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</si>
  <si>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</si>
  <si>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</si>
  <si>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</si>
  <si>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</si>
  <si>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</si>
  <si>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</si>
  <si>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</si>
  <si>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</si>
  <si>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</si>
  <si>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</si>
  <si>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</si>
  <si>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</si>
  <si>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</si>
  <si>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</si>
  <si>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</si>
  <si>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</si>
  <si>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</si>
  <si>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</si>
  <si>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</si>
  <si>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</si>
  <si>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</si>
  <si>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</si>
  <si>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</si>
  <si>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</si>
  <si>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</si>
  <si>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</si>
  <si>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</si>
  <si>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</si>
  <si>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</si>
  <si>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</si>
  <si>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</si>
  <si>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</si>
  <si>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</si>
  <si>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</si>
  <si>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</si>
  <si>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</si>
  <si>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</si>
  <si>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</si>
  <si>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</si>
  <si>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</si>
  <si>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</si>
  <si>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</si>
  <si>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</si>
  <si>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</si>
  <si>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</si>
  <si>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</si>
  <si>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</si>
  <si>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</si>
  <si>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</si>
  <si>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</si>
  <si>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</si>
  <si>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</si>
  <si>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</si>
  <si>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</si>
  <si>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</si>
  <si>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</si>
  <si>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</si>
  <si>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</si>
  <si>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</si>
  <si>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</si>
  <si>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</si>
  <si>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</si>
  <si>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</si>
  <si>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</si>
  <si>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</si>
  <si>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</si>
  <si>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</si>
  <si>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</si>
  <si>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</si>
  <si>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</si>
  <si>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</si>
  <si>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</si>
  <si>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</si>
  <si>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</si>
  <si>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</si>
  <si>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</si>
  <si>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</si>
  <si>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</si>
  <si>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</si>
  <si>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</si>
  <si>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</si>
  <si>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</si>
  <si>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</si>
  <si>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</si>
  <si>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</si>
  <si>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</si>
  <si>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</si>
  <si>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</si>
  <si>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</si>
  <si>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</si>
  <si>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</si>
  <si>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</si>
  <si>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</si>
  <si>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</si>
  <si>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</si>
  <si>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</si>
  <si>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</si>
  <si>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</si>
  <si>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</si>
  <si>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</si>
  <si>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</si>
  <si>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</si>
  <si>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</si>
  <si>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</si>
  <si>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</si>
  <si>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</si>
  <si>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</si>
  <si>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</si>
  <si>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</si>
  <si>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</si>
  <si>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</si>
  <si>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</si>
  <si>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</si>
  <si>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</si>
  <si>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</si>
  <si>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</si>
  <si>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</si>
  <si>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</si>
  <si>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</si>
  <si>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</si>
  <si>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</si>
  <si>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</si>
  <si>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</si>
  <si>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</si>
  <si>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</si>
  <si>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</si>
  <si>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</si>
  <si>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</si>
  <si>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</si>
  <si>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</si>
  <si>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</si>
  <si>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</si>
  <si>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</si>
  <si>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</si>
  <si>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</si>
  <si>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</si>
  <si>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</si>
  <si>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</si>
  <si>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</si>
  <si>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</si>
  <si>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</si>
  <si>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</si>
  <si>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</si>
  <si>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</si>
  <si>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</si>
  <si>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</si>
  <si>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</si>
  <si>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</si>
  <si>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</si>
  <si>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</si>
  <si>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</si>
  <si>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</si>
  <si>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</si>
  <si>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</si>
  <si>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</si>
  <si>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</si>
  <si>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</si>
  <si>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</si>
  <si>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</si>
  <si>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</si>
  <si>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</si>
  <si>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</si>
  <si>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</si>
  <si>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</si>
  <si>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</si>
  <si>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</si>
  <si>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</si>
  <si>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</si>
  <si>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</si>
  <si>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</si>
  <si>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</si>
  <si>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</si>
  <si>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</si>
  <si>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</si>
  <si>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</si>
  <si>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</si>
  <si>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</si>
  <si>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</si>
  <si>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</si>
  <si>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</si>
  <si>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</si>
  <si>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</si>
  <si>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</si>
  <si>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</si>
  <si>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</si>
  <si>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</si>
  <si>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</si>
  <si>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</si>
  <si>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</si>
  <si>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</si>
  <si>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</si>
  <si>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</si>
  <si>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</si>
  <si>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</si>
  <si>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</si>
  <si>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</si>
  <si>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</si>
  <si>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</si>
  <si>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</si>
  <si>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</si>
  <si>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</si>
  <si>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</si>
  <si>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</si>
  <si>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</si>
  <si>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</si>
  <si>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</si>
  <si>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</si>
  <si>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</si>
  <si>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</si>
  <si>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</si>
  <si>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</si>
  <si>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</si>
  <si>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</si>
  <si>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</si>
  <si>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</si>
  <si>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</si>
  <si>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</si>
  <si>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</si>
  <si>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</si>
  <si>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</si>
  <si>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</si>
  <si>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</si>
  <si>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</si>
  <si>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</si>
  <si>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</si>
  <si>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</si>
  <si>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</si>
  <si>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</si>
  <si>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</si>
  <si>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</si>
  <si>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</si>
  <si>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</si>
  <si>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</si>
  <si>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</si>
  <si>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</si>
  <si>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</si>
  <si>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</si>
  <si>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</si>
  <si>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</si>
  <si>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</si>
  <si>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</si>
  <si>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</si>
  <si>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</si>
  <si>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</si>
  <si>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</si>
  <si>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</si>
  <si>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</si>
  <si>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</si>
  <si>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</si>
  <si>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</si>
  <si>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</si>
  <si>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</si>
  <si>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</si>
  <si>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</si>
  <si>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</si>
  <si>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</si>
  <si>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</si>
  <si>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</si>
  <si>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</si>
  <si>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</si>
  <si>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</si>
  <si>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</si>
  <si>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</si>
  <si>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</si>
  <si>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</si>
  <si>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</si>
  <si>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</si>
  <si>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</si>
  <si>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</si>
  <si>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</si>
  <si>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</si>
  <si>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</si>
  <si>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</si>
  <si>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</si>
  <si>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</si>
  <si>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</si>
  <si>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</si>
  <si>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</si>
  <si>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</si>
  <si>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</si>
  <si>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</si>
  <si>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</si>
  <si>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</si>
  <si>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</si>
  <si>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</si>
  <si>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</si>
  <si>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</si>
  <si>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</si>
  <si>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</si>
  <si>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</si>
  <si>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</si>
  <si>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</si>
  <si>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</si>
  <si>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</si>
  <si>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</si>
  <si>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</si>
  <si>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</si>
  <si>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</si>
  <si>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</si>
  <si>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</si>
  <si>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</si>
  <si>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</si>
  <si>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</si>
  <si>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</si>
  <si>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</si>
  <si>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</si>
  <si>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</si>
  <si>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</si>
  <si>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</si>
  <si>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</si>
  <si>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</si>
  <si>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</si>
  <si>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</si>
  <si>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</si>
  <si>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</si>
  <si>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</si>
  <si>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</si>
  <si>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</si>
  <si>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</si>
  <si>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</si>
  <si>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</si>
  <si>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</si>
  <si>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</si>
  <si>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</si>
  <si>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</si>
  <si>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</si>
  <si>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</si>
  <si>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</si>
  <si>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</si>
  <si>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</si>
  <si>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</si>
  <si>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</si>
  <si>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</si>
  <si>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</si>
  <si>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</si>
  <si>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</si>
  <si>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</si>
  <si>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</si>
  <si>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</si>
  <si>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</si>
  <si>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</si>
  <si>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</si>
  <si>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</si>
  <si>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</si>
  <si>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</si>
  <si>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</si>
  <si>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</si>
  <si>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</si>
  <si>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</si>
  <si>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</si>
  <si>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</si>
  <si>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</si>
  <si>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</si>
  <si>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</si>
  <si>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</si>
  <si>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</si>
  <si>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</si>
  <si>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</si>
  <si>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</si>
  <si>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</si>
  <si>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</si>
  <si>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</si>
  <si>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</si>
  <si>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</si>
  <si>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</si>
  <si>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</si>
  <si>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</si>
  <si>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</si>
  <si>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</si>
  <si>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</si>
  <si>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</si>
  <si>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</si>
  <si>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</si>
  <si>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</si>
  <si>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</si>
  <si>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</si>
  <si>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</si>
  <si>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</si>
  <si>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</si>
  <si>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</si>
  <si>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</si>
  <si>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</si>
  <si>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</si>
  <si>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</si>
  <si>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</si>
  <si>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</si>
  <si>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</si>
  <si>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</si>
  <si>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</si>
  <si>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</si>
  <si>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</si>
  <si>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</si>
  <si>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</si>
  <si>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</si>
  <si>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</si>
  <si>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</si>
  <si>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</si>
  <si>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</si>
  <si>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</si>
  <si>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</si>
  <si>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</si>
  <si>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</si>
  <si>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</si>
  <si>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</si>
  <si>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</si>
  <si>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</si>
  <si>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</si>
  <si>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</si>
  <si>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</si>
  <si>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</si>
  <si>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</si>
  <si>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</si>
  <si>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</si>
  <si>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</si>
  <si>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</si>
  <si>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</si>
  <si>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</si>
  <si>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</si>
  <si>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</si>
  <si>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</si>
  <si>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</si>
  <si>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</si>
  <si>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</si>
  <si>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</si>
  <si>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</si>
  <si>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</si>
  <si>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</si>
  <si>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</si>
  <si>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</si>
  <si>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</si>
  <si>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</si>
  <si>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</si>
  <si>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</si>
  <si>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</si>
  <si>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</si>
  <si>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</si>
  <si>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</si>
  <si>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</si>
  <si>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</si>
  <si>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</si>
  <si>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</si>
  <si>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</si>
  <si>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</si>
  <si>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</si>
  <si>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</si>
  <si>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</si>
  <si>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</si>
  <si>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</si>
  <si>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</si>
  <si>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</si>
  <si>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</si>
  <si>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</si>
  <si>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</si>
  <si>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</si>
  <si>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</si>
  <si>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</si>
  <si>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</si>
  <si>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</si>
  <si>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</si>
  <si>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</si>
  <si>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</si>
  <si>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</si>
  <si>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</si>
  <si>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</si>
  <si>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</si>
  <si>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</si>
  <si>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</si>
  <si>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</si>
  <si>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</si>
  <si>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</si>
  <si>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</si>
  <si>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</si>
  <si>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</si>
  <si>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</si>
  <si>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</si>
  <si>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</si>
  <si>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</si>
  <si>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</si>
  <si>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</si>
  <si>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</si>
  <si>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</si>
  <si>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</si>
  <si>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</si>
  <si>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</si>
  <si>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</si>
  <si>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</si>
  <si>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</si>
  <si>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</si>
  <si>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</si>
  <si>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</si>
  <si>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</si>
  <si>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</si>
  <si>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</si>
  <si>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</si>
  <si>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</si>
  <si>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</si>
  <si>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</si>
  <si>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</si>
  <si>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</si>
  <si>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</si>
  <si>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</si>
  <si>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</si>
  <si>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</si>
  <si>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</si>
  <si>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</si>
  <si>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</si>
  <si>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</si>
  <si>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</si>
  <si>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</si>
  <si>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</si>
  <si>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</si>
  <si>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</si>
  <si>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</si>
  <si>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</si>
  <si>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</si>
  <si>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</si>
  <si>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</si>
  <si>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</si>
  <si>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</si>
  <si>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</si>
  <si>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</si>
  <si>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</si>
  <si>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</si>
  <si>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</si>
  <si>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</si>
  <si>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</si>
  <si>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</si>
  <si>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</si>
  <si>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</si>
  <si>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</si>
  <si>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</si>
  <si>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</si>
  <si>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</si>
  <si>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</si>
  <si>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</si>
  <si>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</si>
  <si>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</si>
  <si>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</si>
  <si>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</si>
  <si>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</si>
  <si>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</si>
  <si>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</si>
  <si>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</si>
  <si>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</si>
  <si>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</si>
  <si>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</si>
  <si>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</si>
  <si>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</si>
  <si>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</si>
  <si>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</si>
  <si>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</si>
  <si>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</si>
  <si>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</si>
  <si>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</si>
  <si>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</si>
  <si>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</si>
  <si>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</si>
  <si>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</si>
  <si>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</si>
  <si>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</si>
  <si>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</si>
  <si>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</si>
  <si>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</si>
  <si>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</si>
  <si>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</si>
  <si>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</si>
  <si>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</si>
  <si>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</si>
  <si>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</si>
  <si>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</si>
  <si>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</si>
  <si>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</si>
  <si>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</si>
  <si>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</si>
  <si>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</si>
  <si>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</si>
  <si>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</si>
  <si>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</si>
  <si>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</si>
  <si>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</si>
  <si>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</si>
  <si>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</si>
  <si>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</si>
  <si>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</si>
  <si>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</si>
  <si>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</si>
  <si>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</si>
  <si>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</si>
  <si>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</si>
  <si>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</si>
  <si>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</si>
  <si>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</si>
  <si>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</si>
  <si>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</si>
  <si>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</si>
  <si>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</si>
  <si>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</si>
  <si>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</si>
  <si>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</si>
  <si>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</si>
  <si>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</si>
  <si>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</si>
  <si>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</si>
  <si>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</si>
  <si>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</si>
  <si>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</si>
  <si>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</si>
  <si>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</si>
  <si>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</si>
  <si>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</si>
  <si>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</si>
  <si>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</si>
  <si>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</si>
  <si>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</si>
  <si>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</si>
  <si>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</si>
  <si>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</si>
  <si>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</si>
  <si>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</si>
  <si>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</si>
  <si>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</si>
  <si>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</si>
  <si>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</si>
  <si>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</si>
  <si>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</si>
  <si>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</si>
  <si>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</si>
  <si>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</si>
  <si>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</si>
  <si>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</si>
  <si>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</si>
  <si>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</si>
  <si>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</si>
  <si>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</si>
  <si>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</si>
  <si>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</si>
  <si>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</si>
  <si>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</si>
  <si>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</si>
  <si>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</si>
  <si>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</si>
  <si>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</si>
  <si>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</si>
  <si>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</si>
  <si>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</si>
  <si>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</si>
  <si>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</si>
  <si>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</si>
  <si>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</si>
  <si>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</si>
  <si>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</si>
  <si>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</si>
  <si>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</si>
  <si>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</si>
  <si>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</si>
  <si>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</si>
  <si>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</si>
  <si>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</si>
  <si>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</si>
  <si>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</si>
  <si>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</si>
  <si>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</si>
  <si>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</si>
  <si>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</si>
  <si>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</si>
  <si>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</si>
  <si>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</si>
  <si>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</si>
  <si>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</si>
  <si>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</si>
  <si>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</si>
  <si>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</si>
  <si>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</si>
  <si>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</si>
  <si>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</si>
  <si>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</si>
  <si>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</si>
  <si>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</si>
  <si>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</si>
  <si>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</si>
  <si>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</si>
  <si>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</si>
  <si>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</si>
  <si>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</si>
  <si>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</si>
  <si>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</si>
  <si>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</si>
  <si>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</si>
  <si>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</si>
  <si>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</si>
  <si>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</si>
  <si>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</si>
  <si>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</si>
  <si>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</si>
  <si>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</si>
  <si>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</si>
  <si>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</si>
  <si>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</si>
  <si>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</si>
  <si>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</si>
  <si>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</si>
  <si>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</si>
  <si>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</si>
  <si>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</si>
  <si>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</si>
  <si>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</si>
  <si>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</si>
  <si>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</si>
  <si>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</si>
  <si>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</si>
  <si>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</si>
  <si>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</si>
  <si>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</si>
  <si>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</si>
  <si>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</si>
  <si>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</si>
  <si>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</si>
  <si>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</si>
  <si>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</si>
  <si>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</si>
  <si>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</si>
  <si>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</si>
  <si>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</si>
  <si>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</si>
  <si>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</si>
  <si>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</si>
  <si>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</si>
  <si>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</si>
  <si>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</si>
  <si>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</si>
  <si>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</si>
  <si>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</si>
  <si>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</si>
  <si>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</si>
  <si>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</si>
  <si>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</si>
  <si>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</si>
  <si>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</si>
  <si>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</si>
  <si>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</si>
  <si>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</si>
  <si>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</si>
  <si>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</si>
  <si>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</si>
  <si>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</si>
  <si>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</si>
  <si>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</si>
  <si>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</si>
  <si>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</si>
  <si>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</si>
  <si>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</si>
  <si>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</si>
  <si>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</si>
  <si>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</si>
  <si>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</si>
  <si>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</si>
  <si>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</si>
  <si>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</si>
  <si>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</si>
  <si>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</si>
  <si>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</si>
  <si>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</si>
  <si>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</si>
  <si>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</si>
  <si>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</si>
  <si>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</si>
  <si>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</si>
  <si>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</si>
  <si>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</si>
  <si>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</si>
  <si>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</si>
  <si>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</si>
  <si>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</si>
  <si>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</si>
  <si>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</si>
  <si>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</si>
  <si>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</si>
  <si>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</si>
  <si>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</si>
  <si>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</si>
  <si>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</si>
  <si>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</si>
  <si>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</si>
  <si>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</si>
  <si>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</si>
  <si>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</si>
  <si>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</si>
  <si>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</si>
  <si>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</si>
  <si>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</si>
  <si>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</si>
  <si>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</si>
  <si>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</si>
  <si>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</si>
  <si>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</si>
  <si>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</si>
  <si>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</si>
  <si>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</si>
  <si>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</si>
  <si>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</si>
  <si>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</si>
  <si>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</si>
  <si>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</si>
  <si>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</si>
  <si>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</si>
  <si>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</si>
  <si>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</si>
  <si>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</si>
  <si>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</si>
  <si>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</si>
  <si>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</si>
  <si>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</si>
  <si>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</si>
  <si>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</si>
  <si>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</si>
  <si>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</si>
  <si>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</si>
  <si>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</si>
  <si>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</si>
  <si>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</si>
  <si>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</si>
  <si>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</si>
  <si>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</si>
  <si>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</si>
  <si>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</si>
  <si>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</si>
  <si>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</si>
  <si>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</si>
  <si>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</si>
  <si>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</si>
  <si>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</si>
  <si>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</si>
  <si>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</si>
  <si>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</si>
  <si>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</si>
  <si>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</si>
  <si>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</si>
  <si>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</si>
  <si>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</si>
  <si>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</si>
  <si>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</si>
  <si>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</si>
  <si>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</si>
  <si>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</si>
  <si>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</si>
  <si>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</si>
  <si>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</si>
  <si>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</si>
  <si>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</si>
  <si>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</si>
  <si>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</si>
  <si>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</si>
  <si>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</si>
  <si>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</si>
  <si>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</si>
  <si>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</si>
  <si>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</si>
  <si>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</si>
  <si>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</si>
  <si>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</si>
  <si>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</si>
  <si>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</si>
  <si>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</si>
  <si>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</si>
  <si>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</si>
  <si>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</si>
  <si>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</si>
  <si>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</si>
  <si>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</si>
  <si>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</si>
  <si>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</si>
  <si>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</si>
  <si>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</si>
  <si>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</si>
  <si>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</si>
  <si>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</si>
  <si>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</si>
  <si>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</si>
  <si>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</si>
  <si>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</si>
  <si>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</si>
  <si>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</si>
  <si>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</si>
  <si>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</si>
  <si>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</si>
  <si>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</si>
  <si>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</si>
  <si>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</si>
  <si>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</si>
  <si>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</si>
  <si>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</si>
  <si>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</si>
  <si>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</si>
  <si>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</si>
  <si>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</si>
  <si>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</si>
  <si>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</si>
  <si>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</si>
  <si>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</si>
  <si>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</si>
  <si>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</si>
  <si>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</si>
  <si>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</si>
  <si>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</si>
  <si>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</si>
  <si>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</si>
  <si>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</si>
  <si>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</si>
  <si>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</si>
  <si>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</si>
  <si>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</si>
  <si>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</si>
  <si>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</si>
  <si>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</si>
  <si>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</si>
  <si>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</si>
  <si>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</si>
  <si>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</si>
  <si>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</si>
  <si>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</si>
  <si>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</si>
  <si>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</si>
  <si>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</si>
  <si>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</si>
  <si>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</si>
  <si>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</si>
  <si>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</si>
  <si>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</si>
  <si>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</si>
  <si>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</si>
  <si>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</si>
  <si>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</si>
  <si>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</si>
  <si>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</si>
  <si>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</si>
  <si>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</si>
  <si>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</si>
  <si>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</si>
  <si>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</si>
  <si>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</si>
  <si>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</si>
  <si>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</si>
  <si>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</si>
  <si>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</si>
  <si>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</si>
  <si>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</si>
  <si>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</si>
  <si>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</si>
  <si>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</si>
  <si>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</si>
  <si>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</si>
  <si>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</si>
  <si>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</si>
  <si>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</si>
  <si>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</si>
  <si>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</si>
  <si>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</si>
  <si>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</si>
  <si>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</si>
  <si>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</si>
  <si>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</si>
  <si>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</si>
  <si>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</si>
  <si>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</si>
  <si>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</si>
  <si>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</si>
  <si>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</si>
  <si>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</si>
  <si>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</si>
  <si>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</si>
  <si>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</si>
  <si>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</si>
  <si>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</si>
  <si>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</si>
  <si>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</si>
  <si>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</si>
  <si>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</si>
  <si>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</si>
  <si>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</si>
  <si>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</si>
  <si>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</si>
  <si>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</si>
  <si>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</si>
  <si>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</si>
  <si>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</si>
  <si>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</si>
  <si>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</si>
  <si>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</si>
  <si>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</si>
  <si>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</si>
  <si>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</si>
  <si>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</si>
  <si>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</si>
  <si>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</si>
  <si>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</si>
  <si>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</si>
  <si>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</si>
  <si>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</si>
  <si>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</si>
  <si>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</si>
  <si>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</si>
  <si>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</si>
  <si>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</si>
  <si>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</si>
  <si>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</si>
  <si>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</si>
  <si>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</si>
  <si>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</si>
  <si>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</si>
  <si>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</si>
  <si>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</si>
  <si>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</si>
  <si>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</si>
  <si>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</si>
  <si>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</si>
  <si>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</si>
  <si>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</si>
  <si>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</si>
  <si>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</si>
  <si>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</si>
  <si>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</si>
  <si>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</si>
  <si>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</si>
  <si>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</si>
  <si>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</si>
  <si>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</si>
  <si>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</si>
  <si>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</si>
  <si>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</si>
  <si>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</si>
  <si>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</si>
  <si>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</si>
  <si>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</si>
  <si>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</si>
  <si>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</si>
  <si>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</si>
  <si>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</si>
  <si>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</si>
  <si>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</si>
  <si>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</si>
  <si>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</si>
  <si>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</si>
  <si>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</si>
  <si>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</si>
  <si>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</si>
  <si>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</si>
  <si>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</si>
  <si>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</si>
  <si>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</si>
  <si>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</si>
  <si>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</si>
  <si>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</si>
  <si>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</si>
  <si>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</si>
  <si>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</si>
  <si>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</si>
  <si>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</si>
  <si>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</si>
  <si>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</si>
  <si>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</si>
  <si>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</si>
  <si>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</si>
  <si>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</si>
  <si>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</si>
  <si>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</si>
  <si>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</si>
  <si>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</si>
  <si>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</si>
  <si>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</si>
  <si>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</si>
  <si>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</si>
  <si>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</si>
  <si>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</si>
  <si>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</si>
  <si>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</si>
  <si>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</si>
  <si>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</si>
  <si>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</si>
  <si>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</si>
  <si>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</si>
  <si>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</si>
  <si>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</si>
  <si>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</si>
  <si>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</si>
  <si>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</si>
  <si>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</si>
  <si>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</si>
  <si>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</si>
  <si>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</si>
  <si>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</si>
  <si>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</si>
  <si>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</si>
  <si>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</si>
  <si>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</si>
  <si>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</si>
  <si>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</si>
  <si>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</si>
  <si>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</si>
  <si>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</si>
  <si>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</si>
  <si>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</si>
  <si>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</si>
  <si>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</si>
  <si>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</si>
  <si>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</si>
  <si>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</si>
  <si>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</si>
  <si>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</si>
  <si>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</si>
  <si>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</si>
  <si>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</si>
  <si>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</si>
  <si>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</si>
  <si>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</si>
  <si>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</si>
  <si>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</si>
  <si>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</si>
  <si>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</si>
  <si>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</si>
  <si>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</si>
  <si>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</si>
  <si>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</si>
  <si>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</si>
  <si>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</si>
  <si>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</si>
  <si>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</si>
  <si>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</si>
  <si>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</si>
  <si>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</si>
  <si>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</si>
  <si>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</si>
  <si>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</si>
  <si>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</si>
  <si>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</si>
  <si>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</si>
  <si>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</si>
  <si>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</si>
  <si>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</si>
  <si>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</si>
  <si>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</si>
  <si>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</si>
  <si>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</si>
  <si>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</si>
  <si>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</si>
  <si>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</si>
  <si>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</si>
  <si>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</si>
  <si>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</si>
  <si>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</si>
  <si>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</si>
  <si>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</si>
  <si>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</si>
  <si>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</si>
  <si>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</si>
  <si>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</si>
  <si>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</si>
  <si>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</si>
  <si>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</si>
  <si>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</si>
  <si>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</si>
  <si>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</si>
  <si>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</si>
  <si>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</si>
  <si>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</si>
  <si>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</si>
  <si>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</si>
  <si>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</si>
  <si>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</si>
  <si>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</si>
  <si>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</si>
  <si>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</si>
  <si>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</si>
  <si>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</si>
  <si>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</si>
  <si>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</si>
  <si>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</si>
  <si>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</si>
  <si>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</si>
  <si>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</si>
  <si>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</si>
  <si>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</si>
  <si>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</si>
  <si>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</si>
  <si>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</si>
  <si>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</si>
  <si>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</si>
  <si>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</si>
  <si>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</si>
  <si>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</si>
  <si>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</si>
  <si>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</si>
  <si>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</si>
  <si>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</si>
  <si>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</si>
  <si>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</si>
  <si>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</si>
  <si>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</si>
  <si>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</si>
  <si>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</si>
  <si>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</si>
  <si>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</si>
  <si>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</si>
  <si>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</si>
  <si>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</si>
  <si>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</si>
  <si>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</si>
  <si>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</si>
  <si>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</si>
  <si>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</si>
  <si>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</si>
  <si>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</si>
  <si>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</si>
  <si>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</si>
  <si>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</si>
  <si>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</si>
  <si>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</si>
  <si>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</si>
  <si>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</si>
  <si>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</si>
  <si>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</si>
  <si>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</si>
  <si>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</si>
  <si>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</si>
  <si>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</si>
  <si>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</si>
  <si>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</si>
  <si>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</si>
  <si>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</si>
  <si>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</si>
  <si>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</si>
  <si>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</si>
  <si>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</si>
  <si>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</si>
  <si>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</si>
  <si>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</si>
  <si>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</si>
  <si>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</si>
  <si>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</si>
  <si>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</si>
  <si>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</si>
  <si>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</si>
  <si>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</si>
  <si>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</si>
  <si>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</si>
  <si>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</si>
  <si>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</si>
  <si>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</si>
  <si>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</si>
  <si>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</si>
  <si>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</si>
  <si>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</si>
  <si>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</si>
  <si>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</si>
  <si>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</si>
  <si>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</si>
  <si>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</si>
  <si>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</si>
  <si>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</si>
  <si>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</si>
  <si>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</si>
  <si>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</si>
  <si>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</si>
  <si>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</si>
  <si>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</si>
  <si>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</si>
  <si>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</si>
  <si>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</si>
  <si>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</si>
  <si>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</si>
  <si>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</si>
  <si>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</si>
  <si>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</si>
  <si>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</si>
  <si>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</si>
  <si>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</si>
  <si>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</si>
  <si>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</si>
  <si>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</si>
  <si>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</si>
  <si>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</si>
  <si>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</si>
  <si>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</si>
  <si>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</si>
  <si>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</si>
  <si>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</si>
  <si>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</si>
  <si>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</si>
  <si>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</si>
  <si>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</si>
  <si>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</si>
  <si>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</si>
  <si>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</si>
  <si>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</si>
  <si>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</si>
  <si>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</si>
  <si>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</si>
  <si>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</si>
  <si>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</si>
  <si>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</si>
  <si>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</si>
  <si>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</si>
  <si>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</si>
  <si>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</si>
  <si>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</si>
  <si>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</si>
  <si>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</si>
  <si>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</si>
  <si>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</si>
  <si>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</si>
  <si>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</si>
  <si>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</si>
  <si>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</si>
  <si>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</si>
  <si>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</si>
  <si>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</si>
  <si>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</si>
  <si>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</si>
  <si>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</si>
  <si>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</si>
  <si>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</si>
  <si>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</si>
  <si>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</si>
  <si>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</si>
  <si>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</si>
  <si>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</si>
  <si>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</si>
  <si>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</si>
  <si>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</si>
  <si>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</si>
  <si>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</si>
  <si>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</si>
  <si>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</si>
  <si>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</si>
  <si>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</si>
  <si>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</si>
  <si>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</si>
  <si>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</si>
  <si>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</si>
  <si>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</si>
  <si>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</si>
  <si>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</si>
  <si>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</si>
  <si>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</si>
  <si>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</si>
  <si>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</si>
  <si>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</si>
  <si>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</si>
  <si>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</si>
  <si>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</si>
  <si>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</si>
  <si>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</si>
  <si>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</si>
  <si>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</si>
  <si>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</si>
  <si>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</si>
  <si>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</si>
  <si>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</si>
  <si>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</si>
  <si>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</si>
  <si>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</si>
  <si>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</si>
  <si>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</si>
  <si>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</si>
  <si>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</si>
  <si>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</si>
  <si>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</si>
  <si>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</si>
  <si>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</si>
  <si>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</si>
  <si>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</si>
  <si>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</si>
  <si>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</si>
  <si>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</si>
  <si>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</si>
  <si>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</si>
  <si>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</si>
  <si>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</si>
  <si>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</si>
  <si>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</si>
  <si>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</si>
  <si>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</si>
  <si>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</si>
  <si>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</si>
  <si>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</si>
  <si>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</si>
  <si>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</si>
  <si>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</si>
  <si>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</si>
  <si>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</si>
  <si>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</si>
  <si>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</si>
  <si>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</si>
  <si>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</si>
  <si>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</si>
  <si>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</si>
  <si>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</si>
  <si>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</si>
  <si>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</si>
  <si>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</si>
  <si>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</si>
  <si>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</si>
  <si>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</si>
  <si>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</si>
  <si>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</si>
  <si>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</si>
  <si>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</si>
  <si>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</si>
  <si>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</si>
  <si>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</si>
  <si>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</si>
  <si>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</si>
  <si>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</si>
  <si>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</si>
  <si>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</si>
  <si>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</si>
  <si>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</si>
  <si>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</si>
  <si>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</si>
  <si>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</si>
  <si>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</si>
  <si>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</si>
  <si>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</si>
  <si>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</si>
  <si>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</si>
  <si>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</si>
  <si>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</si>
  <si>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</si>
  <si>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</si>
  <si>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</si>
  <si>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</si>
  <si>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</si>
  <si>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</si>
  <si>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</si>
  <si>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</si>
  <si>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</si>
  <si>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</si>
  <si>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</si>
  <si>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</si>
  <si>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</si>
  <si>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</si>
  <si>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</si>
  <si>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</si>
  <si>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</si>
  <si>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</si>
  <si>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</si>
  <si>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</si>
  <si>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</si>
  <si>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</si>
  <si>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</si>
  <si>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</si>
  <si>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</si>
  <si>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</si>
  <si>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</si>
  <si>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</si>
  <si>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</si>
  <si>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</si>
  <si>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</si>
  <si>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</si>
  <si>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</si>
  <si>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</si>
  <si>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</si>
  <si>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</si>
  <si>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</si>
  <si>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</si>
  <si>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</si>
  <si>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</si>
  <si>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</si>
  <si>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</si>
  <si>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</si>
  <si>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</si>
  <si>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</si>
  <si>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</si>
  <si>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</si>
  <si>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</si>
  <si>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</si>
  <si>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</si>
  <si>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</si>
  <si>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</si>
  <si>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</si>
  <si>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</si>
  <si>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</si>
  <si>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</si>
  <si>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</si>
  <si>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</si>
  <si>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</si>
  <si>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</si>
  <si>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</si>
  <si>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</si>
  <si>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</si>
  <si>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</si>
  <si>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</si>
  <si>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</si>
  <si>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</si>
  <si>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</si>
  <si>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</si>
  <si>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</si>
  <si>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</si>
  <si>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</si>
  <si>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</si>
  <si>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</si>
  <si>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</si>
  <si>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</si>
  <si>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</si>
  <si>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</si>
  <si>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</si>
  <si>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</si>
  <si>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</si>
  <si>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</si>
  <si>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</si>
  <si>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</si>
  <si>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</si>
  <si>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</si>
  <si>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</si>
  <si>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</si>
  <si>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</si>
  <si>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</si>
  <si>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</si>
  <si>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</si>
  <si>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</si>
  <si>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</si>
  <si>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</si>
  <si>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</si>
  <si>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</si>
  <si>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</si>
  <si>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</si>
  <si>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</si>
  <si>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</si>
  <si>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</si>
  <si>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</si>
  <si>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</si>
  <si>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</si>
  <si>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</si>
  <si>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</si>
  <si>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</si>
  <si>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</si>
  <si>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</si>
  <si>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</si>
  <si>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</si>
  <si>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</si>
  <si>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</si>
  <si>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</si>
  <si>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</si>
  <si>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</si>
  <si>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</si>
  <si>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</si>
  <si>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</si>
  <si>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</si>
  <si>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</si>
  <si>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</si>
  <si>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</si>
  <si>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</si>
  <si>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</si>
  <si>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</si>
  <si>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</si>
  <si>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</si>
  <si>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</si>
  <si>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</si>
  <si>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</si>
  <si>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</si>
  <si>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</si>
  <si>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</si>
  <si>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</si>
  <si>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</si>
  <si>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</si>
  <si>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</si>
  <si>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</si>
  <si>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</si>
  <si>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</si>
  <si>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</si>
  <si>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</si>
  <si>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</si>
  <si>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</si>
  <si>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</si>
  <si>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</si>
  <si>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</si>
  <si>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</si>
  <si>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</si>
  <si>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</si>
  <si>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</si>
  <si>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</si>
  <si>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</si>
  <si>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</si>
  <si>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</si>
  <si>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</si>
  <si>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</si>
  <si>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</si>
  <si>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</si>
  <si>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</si>
  <si>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</si>
  <si>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</si>
  <si>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</si>
  <si>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</si>
  <si>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</si>
  <si>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</si>
  <si>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</si>
  <si>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</si>
  <si>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</si>
  <si>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</si>
  <si>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</si>
  <si>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</si>
  <si>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</si>
  <si>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</si>
  <si>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</si>
  <si>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</si>
  <si>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</si>
  <si>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</si>
  <si>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</si>
  <si>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</si>
  <si>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</si>
  <si>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</si>
  <si>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</si>
  <si>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</si>
  <si>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</si>
  <si>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</si>
  <si>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</si>
  <si>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</si>
  <si>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</si>
  <si>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</si>
  <si>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</si>
  <si>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</si>
  <si>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</si>
  <si>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</si>
  <si>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</si>
  <si>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</si>
  <si>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</si>
  <si>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</si>
  <si>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</si>
  <si>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</si>
  <si>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</si>
  <si>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</si>
  <si>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</si>
  <si>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</si>
  <si>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</si>
  <si>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</si>
  <si>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</si>
  <si>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</si>
  <si>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</si>
  <si>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</si>
  <si>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</si>
  <si>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</si>
  <si>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</si>
  <si>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</si>
  <si>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</si>
  <si>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</si>
  <si>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</si>
  <si>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</si>
  <si>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</si>
  <si>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</si>
  <si>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</si>
  <si>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</si>
  <si>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</si>
  <si>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</si>
  <si>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</si>
  <si>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</si>
  <si>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</si>
  <si>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</si>
  <si>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</si>
  <si>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</si>
  <si>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</si>
  <si>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</si>
  <si>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</si>
  <si>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</si>
  <si>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</si>
  <si>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</si>
  <si>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</si>
  <si>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</si>
  <si>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</si>
  <si>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</si>
  <si>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</si>
  <si>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</si>
  <si>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</si>
  <si>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</si>
  <si>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</si>
  <si>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</si>
  <si>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</si>
  <si>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</si>
  <si>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</si>
  <si>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</si>
  <si>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</si>
  <si>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</si>
  <si>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</si>
  <si>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</si>
  <si>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</si>
  <si>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</si>
  <si>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</si>
  <si>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</si>
  <si>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</si>
  <si>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</si>
  <si>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</si>
  <si>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</si>
  <si>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</si>
  <si>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</si>
  <si>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</si>
  <si>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</si>
  <si>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</si>
  <si>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</si>
  <si>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</si>
  <si>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</si>
  <si>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</si>
  <si>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</si>
  <si>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</si>
  <si>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</si>
  <si>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</si>
  <si>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</si>
  <si>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</si>
  <si>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</si>
  <si>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</si>
  <si>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</si>
  <si>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</si>
  <si>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</si>
  <si>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</si>
  <si>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</si>
  <si>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</si>
  <si>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</si>
  <si>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</si>
  <si>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</si>
  <si>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</si>
  <si>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</si>
  <si>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</si>
  <si>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</si>
  <si>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</si>
  <si>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</si>
  <si>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</si>
  <si>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</si>
  <si>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</si>
  <si>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</si>
  <si>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</si>
  <si>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</si>
  <si>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</si>
  <si>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</si>
  <si>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</si>
  <si>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</si>
  <si>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</si>
  <si>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</si>
  <si>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</si>
  <si>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</si>
  <si>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</si>
  <si>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</si>
  <si>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</si>
  <si>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</si>
  <si>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</si>
  <si>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</si>
  <si>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</si>
  <si>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</si>
  <si>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</si>
  <si>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</si>
  <si>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</si>
  <si>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</si>
  <si>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</si>
  <si>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</si>
  <si>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</si>
  <si>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</si>
  <si>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</si>
  <si>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</si>
  <si>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</si>
  <si>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</si>
  <si>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</si>
  <si>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</si>
  <si>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</si>
  <si>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</si>
  <si>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</si>
  <si>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</si>
  <si>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</si>
  <si>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</si>
  <si>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</si>
  <si>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</si>
  <si>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</si>
  <si>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</si>
  <si>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</si>
  <si>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</si>
  <si>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</si>
  <si>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</si>
  <si>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</si>
  <si>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</si>
  <si>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</si>
  <si>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</si>
  <si>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</si>
  <si>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</si>
  <si>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</si>
  <si>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</si>
  <si>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</si>
  <si>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</si>
  <si>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</si>
  <si>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</si>
  <si>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</si>
  <si>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</si>
  <si>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</si>
  <si>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</si>
  <si>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</si>
  <si>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</si>
  <si>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</si>
  <si>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</si>
  <si>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</si>
  <si>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</si>
  <si>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</si>
  <si>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</si>
  <si>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</si>
  <si>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</si>
  <si>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</si>
  <si>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</si>
  <si>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</si>
  <si>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</si>
  <si>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</si>
  <si>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</si>
  <si>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</si>
  <si>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</si>
  <si>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</si>
  <si>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</si>
  <si>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</si>
  <si>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</si>
  <si>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</si>
  <si>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</si>
  <si>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</si>
  <si>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</si>
  <si>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</si>
  <si>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</si>
  <si>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</si>
  <si>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</si>
  <si>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</si>
  <si>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</si>
  <si>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</si>
  <si>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</si>
  <si>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</si>
  <si>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</si>
  <si>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</si>
  <si>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</si>
  <si>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</si>
  <si>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</si>
  <si>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</si>
  <si>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</si>
  <si>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</si>
  <si>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</si>
  <si>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</si>
  <si>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</si>
  <si>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</si>
  <si>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</si>
  <si>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</si>
  <si>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</si>
  <si>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</si>
  <si>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</si>
  <si>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</si>
  <si>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</si>
  <si>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</si>
  <si>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</si>
  <si>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</si>
  <si>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</si>
  <si>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</si>
  <si>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</si>
  <si>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</si>
  <si>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</si>
  <si>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</si>
  <si>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</si>
  <si>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</si>
  <si>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</si>
  <si>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</si>
  <si>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</si>
  <si>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</si>
  <si>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</si>
  <si>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</si>
  <si>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</si>
  <si>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</si>
  <si>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</si>
  <si>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</si>
  <si>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</si>
  <si>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</si>
  <si>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</si>
  <si>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</si>
  <si>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</si>
  <si>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</si>
  <si>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</si>
  <si>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</si>
  <si>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</si>
  <si>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</si>
  <si>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</si>
  <si>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</si>
  <si>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</si>
  <si>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</si>
  <si>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</si>
  <si>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</si>
  <si>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</si>
  <si>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</si>
  <si>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</si>
  <si>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</si>
  <si>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</si>
  <si>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</si>
  <si>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</si>
  <si>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</si>
  <si>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</si>
  <si>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</si>
  <si>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</si>
  <si>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</si>
  <si>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</si>
  <si>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</si>
  <si>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</si>
  <si>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</si>
  <si>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</si>
  <si>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</si>
  <si>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</si>
  <si>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</si>
  <si>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</si>
  <si>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</si>
  <si>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</si>
  <si>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</si>
  <si>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</si>
  <si>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</si>
  <si>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</si>
  <si>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</si>
  <si>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</si>
  <si>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</si>
  <si>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</si>
  <si>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</si>
  <si>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</si>
  <si>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</si>
  <si>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</si>
  <si>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</si>
  <si>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</si>
  <si>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</si>
  <si>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</si>
  <si>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</si>
  <si>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</si>
  <si>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</si>
  <si>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</si>
  <si>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</si>
  <si>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</si>
  <si>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</si>
  <si>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</si>
  <si>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</si>
  <si>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</si>
  <si>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</si>
  <si>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</si>
  <si>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</si>
  <si>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</si>
  <si>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</si>
  <si>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</si>
  <si>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</si>
  <si>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</si>
  <si>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</si>
  <si>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</si>
  <si>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</si>
  <si>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</si>
  <si>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</si>
  <si>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</si>
  <si>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</si>
  <si>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</si>
  <si>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</si>
  <si>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</si>
  <si>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</si>
  <si>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</si>
  <si>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</si>
  <si>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</si>
  <si>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</si>
  <si>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</si>
  <si>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</si>
  <si>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</si>
  <si>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</si>
  <si>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</si>
  <si>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</si>
  <si>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</si>
  <si>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</si>
  <si>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</si>
  <si>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</si>
  <si>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</si>
  <si>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</si>
  <si>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</si>
  <si>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</si>
  <si>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</si>
  <si>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</si>
  <si>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</si>
  <si>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</si>
  <si>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</si>
  <si>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</si>
  <si>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</si>
  <si>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</si>
  <si>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</si>
  <si>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</si>
  <si>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</si>
  <si>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</si>
  <si>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</si>
  <si>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</si>
  <si>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</si>
  <si>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</si>
  <si>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</si>
  <si>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</si>
  <si>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</si>
  <si>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</si>
  <si>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</si>
  <si>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</si>
  <si>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</si>
  <si>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</si>
  <si>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</si>
  <si>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</si>
  <si>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</si>
  <si>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</si>
  <si>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</si>
  <si>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</si>
  <si>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</si>
  <si>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</si>
  <si>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</si>
  <si>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</si>
  <si>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</si>
  <si>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</si>
  <si>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</si>
  <si>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</si>
  <si>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</si>
  <si>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</si>
  <si>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</si>
  <si>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</si>
  <si>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</si>
  <si>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</si>
  <si>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</si>
  <si>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</si>
  <si>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</si>
  <si>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</si>
  <si>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</si>
  <si>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</si>
  <si>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</si>
  <si>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</si>
  <si>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</si>
  <si>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</si>
  <si>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</si>
  <si>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</si>
  <si>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</si>
  <si>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</si>
  <si>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</si>
  <si>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</si>
  <si>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</si>
  <si>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</si>
  <si>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</si>
  <si>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</si>
  <si>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</si>
  <si>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</si>
  <si>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</si>
  <si>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</si>
  <si>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</si>
  <si>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</si>
  <si>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</si>
  <si>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</si>
  <si>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</si>
  <si>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</si>
  <si>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</si>
  <si>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</si>
  <si>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</si>
  <si>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</si>
  <si>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</si>
  <si>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</si>
  <si>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</si>
  <si>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</si>
  <si>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</si>
  <si>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</si>
  <si>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</si>
  <si>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</si>
  <si>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</si>
  <si>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</si>
  <si>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</si>
  <si>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</si>
  <si>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</si>
  <si>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</si>
  <si>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</si>
  <si>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</si>
  <si>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</si>
  <si>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</si>
  <si>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</si>
  <si>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</si>
  <si>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</si>
  <si>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</si>
  <si>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</si>
  <si>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</si>
  <si>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</si>
  <si>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</si>
  <si>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</si>
  <si>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</si>
  <si>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</si>
  <si>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</si>
  <si>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</si>
  <si>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</si>
  <si>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</si>
  <si>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</si>
  <si>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</si>
  <si>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</si>
  <si>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</si>
  <si>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</si>
  <si>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</si>
  <si>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</si>
  <si>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</si>
  <si>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</si>
  <si>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</si>
  <si>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</si>
  <si>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</si>
  <si>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</si>
  <si>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</si>
  <si>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</si>
  <si>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</si>
  <si>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</si>
  <si>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</si>
  <si>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</si>
  <si>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</si>
  <si>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</si>
  <si>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</si>
  <si>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</si>
  <si>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</si>
  <si>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</si>
  <si>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</si>
  <si>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</si>
  <si>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</si>
  <si>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</si>
  <si>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</si>
  <si>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</si>
  <si>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</si>
  <si>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</si>
  <si>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</si>
  <si>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</si>
  <si>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</si>
  <si>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</si>
  <si>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</si>
  <si>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</si>
  <si>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</si>
  <si>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</si>
  <si>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</si>
  <si>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</si>
  <si>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</si>
  <si>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</si>
  <si>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</si>
  <si>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</si>
  <si>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</si>
  <si>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</si>
  <si>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</si>
  <si>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</si>
  <si>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</si>
  <si>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</si>
  <si>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</si>
  <si>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</si>
  <si>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</si>
  <si>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</si>
  <si>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</si>
  <si>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</si>
  <si>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</si>
  <si>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</si>
  <si>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</si>
  <si>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</si>
  <si>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</si>
  <si>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</si>
  <si>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</si>
  <si>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</si>
  <si>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</si>
  <si>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</si>
  <si>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</si>
  <si>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</si>
  <si>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</si>
  <si>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</si>
  <si>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</si>
  <si>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</si>
  <si>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</si>
  <si>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</si>
  <si>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</si>
  <si>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</si>
  <si>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</si>
  <si>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</si>
  <si>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</si>
  <si>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</si>
  <si>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</si>
  <si>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</si>
  <si>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</si>
  <si>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</si>
  <si>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</si>
  <si>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</si>
  <si>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</si>
  <si>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</si>
  <si>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</si>
  <si>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</si>
  <si>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</si>
  <si>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</si>
  <si>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</si>
  <si>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</si>
  <si>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</si>
  <si>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</si>
  <si>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</si>
  <si>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</si>
  <si>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</si>
  <si>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</si>
  <si>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</si>
  <si>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</si>
  <si>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</si>
  <si>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</si>
  <si>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</si>
  <si>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</si>
  <si>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</si>
  <si>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</si>
  <si>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</si>
  <si>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</si>
  <si>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</si>
  <si>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</si>
  <si>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</si>
  <si>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</si>
  <si>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</si>
  <si>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</si>
  <si>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</si>
  <si>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</si>
  <si>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</si>
  <si>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</si>
  <si>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</si>
  <si>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</si>
  <si>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</si>
  <si>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</si>
  <si>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</si>
  <si>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</si>
  <si>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</si>
  <si>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</si>
  <si>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</si>
  <si>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</si>
  <si>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</si>
  <si>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</si>
  <si>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</si>
  <si>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</si>
  <si>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</si>
  <si>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</si>
  <si>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</si>
  <si>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</si>
  <si>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</si>
  <si>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</si>
  <si>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</si>
  <si>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</si>
  <si>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</si>
  <si>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</si>
  <si>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</si>
  <si>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</si>
  <si>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</si>
  <si>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</si>
  <si>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</si>
  <si>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</si>
  <si>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</si>
  <si>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</si>
  <si>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</si>
  <si>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</si>
  <si>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</si>
  <si>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</si>
  <si>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</si>
  <si>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</si>
  <si>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</si>
  <si>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</si>
  <si>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</si>
  <si>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</si>
  <si>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</si>
  <si>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</si>
  <si>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</si>
  <si>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</si>
  <si>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</si>
  <si>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</si>
  <si>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</si>
  <si>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</si>
  <si>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</si>
  <si>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</si>
  <si>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</si>
  <si>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</si>
  <si>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</si>
  <si>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</si>
  <si>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</si>
  <si>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</si>
  <si>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</si>
  <si>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</si>
  <si>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</si>
  <si>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</si>
  <si>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</si>
  <si>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</si>
  <si>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</si>
  <si>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</si>
  <si>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</si>
  <si>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</si>
  <si>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</si>
  <si>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</si>
  <si>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</si>
  <si>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</si>
  <si>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</si>
  <si>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</si>
  <si>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</si>
  <si>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</si>
  <si>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</si>
  <si>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</si>
  <si>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</si>
  <si>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</si>
  <si>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</si>
  <si>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</si>
  <si>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</si>
  <si>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</si>
  <si>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</si>
  <si>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</si>
  <si>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</si>
  <si>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</si>
  <si>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</si>
  <si>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</si>
  <si>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</si>
  <si>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</si>
  <si>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</si>
  <si>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</si>
  <si>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</si>
  <si>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</si>
  <si>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</si>
  <si>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</si>
  <si>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</si>
  <si>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</si>
  <si>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</si>
  <si>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</si>
  <si>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</si>
  <si>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</si>
  <si>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</si>
  <si>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</si>
  <si>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</si>
  <si>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</si>
  <si>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</si>
  <si>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</si>
  <si>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</si>
  <si>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</si>
  <si>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</si>
  <si>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</si>
  <si>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</si>
  <si>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</si>
  <si>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</si>
  <si>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</si>
  <si>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</si>
  <si>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</si>
  <si>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</si>
  <si>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</si>
  <si>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</si>
  <si>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</si>
  <si>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</si>
  <si>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</si>
  <si>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</si>
  <si>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</si>
  <si>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</si>
  <si>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</si>
  <si>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</si>
  <si>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</si>
  <si>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</si>
  <si>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</si>
  <si>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</si>
  <si>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</si>
  <si>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</si>
  <si>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</si>
  <si>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</si>
  <si>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</si>
  <si>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</si>
  <si>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</si>
  <si>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</si>
  <si>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</si>
  <si>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</si>
  <si>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</si>
  <si>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</si>
  <si>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</si>
  <si>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</si>
  <si>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</si>
  <si>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</si>
  <si>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</si>
  <si>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</si>
  <si>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</si>
  <si>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</si>
  <si>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</si>
  <si>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</si>
  <si>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</si>
  <si>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</si>
  <si>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</si>
  <si>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</si>
  <si>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</si>
  <si>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</si>
  <si>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</si>
  <si>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</si>
  <si>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</si>
  <si>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</si>
  <si>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</si>
  <si>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</si>
  <si>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</si>
  <si>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</si>
  <si>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</si>
  <si>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</si>
  <si>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</si>
  <si>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</si>
  <si>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</si>
  <si>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</si>
  <si>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</si>
  <si>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</si>
  <si>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</si>
  <si>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</si>
  <si>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</si>
  <si>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</si>
  <si>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</si>
  <si>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</si>
  <si>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</si>
  <si>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</si>
  <si>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</si>
  <si>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</si>
  <si>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</si>
  <si>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</si>
  <si>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</si>
  <si>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</si>
  <si>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</si>
  <si>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</si>
  <si>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</si>
  <si>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</si>
  <si>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</si>
  <si>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</si>
  <si>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</si>
  <si>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</si>
  <si>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</si>
  <si>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</si>
  <si>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</si>
  <si>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</si>
  <si>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</si>
  <si>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</si>
  <si>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</si>
  <si>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</si>
  <si>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</si>
  <si>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</si>
  <si>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</si>
  <si>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</si>
  <si>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</si>
  <si>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</si>
  <si>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</si>
  <si>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</si>
  <si>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</si>
  <si>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</si>
  <si>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</si>
  <si>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</si>
  <si>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</si>
  <si>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</si>
  <si>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</si>
  <si>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</si>
  <si>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</si>
  <si>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</si>
  <si>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</si>
  <si>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</si>
  <si>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</si>
  <si>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</si>
  <si>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</si>
  <si>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</si>
  <si>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</si>
  <si>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</si>
  <si>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</si>
  <si>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</si>
  <si>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</si>
  <si>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</si>
  <si>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</si>
  <si>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</si>
  <si>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</si>
  <si>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</si>
  <si>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</si>
  <si>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</si>
  <si>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</si>
  <si>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</si>
  <si>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</si>
  <si>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</si>
  <si>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</si>
  <si>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</si>
  <si>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</si>
  <si>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</si>
  <si>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</si>
  <si>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</si>
  <si>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</si>
  <si>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</si>
  <si>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</si>
  <si>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</si>
  <si>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</si>
  <si>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</si>
  <si>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</si>
  <si>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</si>
  <si>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</si>
  <si>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</si>
  <si>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</si>
  <si>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</si>
  <si>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</si>
  <si>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</si>
  <si>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</si>
  <si>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</si>
  <si>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</si>
  <si>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</si>
  <si>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</si>
  <si>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</si>
  <si>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</si>
  <si>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</si>
  <si>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</si>
  <si>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</si>
  <si>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</si>
  <si>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</si>
  <si>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</si>
  <si>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</si>
  <si>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</si>
  <si>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</si>
  <si>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</si>
  <si>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</si>
  <si>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</si>
  <si>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</si>
  <si>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</si>
  <si>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</si>
  <si>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</si>
  <si>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</si>
  <si>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</si>
  <si>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</si>
  <si>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</si>
  <si>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</si>
  <si>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</si>
  <si>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</si>
  <si>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</si>
  <si>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</si>
  <si>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</si>
  <si>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</si>
  <si>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</si>
  <si>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</si>
  <si>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</si>
  <si>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</si>
  <si>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</si>
  <si>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</si>
  <si>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</si>
  <si>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</si>
  <si>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</si>
  <si>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</si>
  <si>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</si>
  <si>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</si>
  <si>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</si>
  <si>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</si>
  <si>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</si>
  <si>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</si>
  <si>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</si>
  <si>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</si>
  <si>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</si>
  <si>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</si>
  <si>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</si>
  <si>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</si>
  <si>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</si>
  <si>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</si>
  <si>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</si>
  <si>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</si>
  <si>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</si>
  <si>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</si>
  <si>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</si>
  <si>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</si>
  <si>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</si>
  <si>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</si>
  <si>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</si>
  <si>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</si>
  <si>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</si>
  <si>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</si>
  <si>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</si>
  <si>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</si>
  <si>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</si>
  <si>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</si>
  <si>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</si>
  <si>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</si>
  <si>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</si>
  <si>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</si>
  <si>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</si>
  <si>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</si>
  <si>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</si>
  <si>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</si>
  <si>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</si>
  <si>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</si>
  <si>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</si>
  <si>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</si>
  <si>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</si>
  <si>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</si>
  <si>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</si>
  <si>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</si>
  <si>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</si>
  <si>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</si>
  <si>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</si>
  <si>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</si>
  <si>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</si>
  <si>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</si>
  <si>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</si>
  <si>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</si>
  <si>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</si>
  <si>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</si>
  <si>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</si>
  <si>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</si>
  <si>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</si>
  <si>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</si>
  <si>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</si>
  <si>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</si>
  <si>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</si>
  <si>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</si>
  <si>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</si>
  <si>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</si>
  <si>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</si>
  <si>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</si>
  <si>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</si>
  <si>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</si>
  <si>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</si>
  <si>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</si>
  <si>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</si>
  <si>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</si>
  <si>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</si>
  <si>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</si>
  <si>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</si>
  <si>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</si>
  <si>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</si>
  <si>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</si>
  <si>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</si>
  <si>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</si>
  <si>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</si>
  <si>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</si>
  <si>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</si>
  <si>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</si>
  <si>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</si>
  <si>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</si>
  <si>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</si>
  <si>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</si>
  <si>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</si>
  <si>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</si>
  <si>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</si>
  <si>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</si>
  <si>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</si>
  <si>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</si>
  <si>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</si>
  <si>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</si>
  <si>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</si>
  <si>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</si>
  <si>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</si>
  <si>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</si>
  <si>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</si>
  <si>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</si>
  <si>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</si>
  <si>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</si>
  <si>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</si>
  <si>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</si>
  <si>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</si>
  <si>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</si>
  <si>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</si>
  <si>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</si>
  <si>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</si>
  <si>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</si>
  <si>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</si>
  <si>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</si>
  <si>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</si>
  <si>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</si>
  <si>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</si>
  <si>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</si>
  <si>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</si>
  <si>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</si>
  <si>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</si>
  <si>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</si>
  <si>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</si>
  <si>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</si>
  <si>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</si>
  <si>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</si>
  <si>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</si>
  <si>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</si>
  <si>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</si>
  <si>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</si>
  <si>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</si>
  <si>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</si>
  <si>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</si>
  <si>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</si>
  <si>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</si>
  <si>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</si>
  <si>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</si>
  <si>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</si>
  <si>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</si>
  <si>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</si>
  <si>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</si>
  <si>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</si>
  <si>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</si>
  <si>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</si>
  <si>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</si>
  <si>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</si>
  <si>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</si>
  <si>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</si>
  <si>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</si>
  <si>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</si>
  <si>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</si>
  <si>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</si>
  <si>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</si>
  <si>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</si>
  <si>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</si>
  <si>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</si>
  <si>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</si>
  <si>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</si>
  <si>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</si>
  <si>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</si>
  <si>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</si>
  <si>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</si>
  <si>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</si>
  <si>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</si>
  <si>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</si>
  <si>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</si>
  <si>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</si>
  <si>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</si>
  <si>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</si>
  <si>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</si>
  <si>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</si>
  <si>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</si>
  <si>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</si>
  <si>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</si>
  <si>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</si>
  <si>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</si>
  <si>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</si>
  <si>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</si>
  <si>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</si>
  <si>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</si>
  <si>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</si>
  <si>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</si>
  <si>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</si>
  <si>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</si>
  <si>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</si>
  <si>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</si>
  <si>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</si>
  <si>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</si>
  <si>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</si>
  <si>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</si>
  <si>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</si>
  <si>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</si>
  <si>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</si>
  <si>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</si>
  <si>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</si>
  <si>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</si>
  <si>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</si>
  <si>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</si>
  <si>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</si>
  <si>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</si>
  <si>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</si>
  <si>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</si>
  <si>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</si>
  <si>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</si>
  <si>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</si>
  <si>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</si>
  <si>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</si>
  <si>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</si>
  <si>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</si>
  <si>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</si>
  <si>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</si>
  <si>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</si>
  <si>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</si>
  <si>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</si>
  <si>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</si>
  <si>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</si>
  <si>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</si>
  <si>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</si>
  <si>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</si>
  <si>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</si>
  <si>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</si>
  <si>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</si>
  <si>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</si>
  <si>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</si>
  <si>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</si>
  <si>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</si>
  <si>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</si>
  <si>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</si>
  <si>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</si>
  <si>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</si>
  <si>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</si>
  <si>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</si>
  <si>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</si>
  <si>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</si>
  <si>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</si>
  <si>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</si>
  <si>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</si>
  <si>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</si>
  <si>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</si>
  <si>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</si>
  <si>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</si>
  <si>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</si>
  <si>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</si>
  <si>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</si>
  <si>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</si>
  <si>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</si>
  <si>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</si>
  <si>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</si>
  <si>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</si>
  <si>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</si>
  <si>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</si>
  <si>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</si>
  <si>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</si>
  <si>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</si>
  <si>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</si>
  <si>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</si>
  <si>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</si>
  <si>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</si>
  <si>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</si>
  <si>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</si>
  <si>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</si>
  <si>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</si>
  <si>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</si>
  <si>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</si>
  <si>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</si>
  <si>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</si>
  <si>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</si>
  <si>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</si>
  <si>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</si>
  <si>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</si>
  <si>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</si>
  <si>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</si>
  <si>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</si>
  <si>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</si>
  <si>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</si>
  <si>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</si>
  <si>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</si>
  <si>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</si>
  <si>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</si>
  <si>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</si>
  <si>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</si>
  <si>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</si>
  <si>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</si>
  <si>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</si>
  <si>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</si>
  <si>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</si>
  <si>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</si>
  <si>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</si>
  <si>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</si>
  <si>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</si>
  <si>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</si>
  <si>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</si>
  <si>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</si>
  <si>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</si>
  <si>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</si>
  <si>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</si>
  <si>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</si>
  <si>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</si>
  <si>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</si>
  <si>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</si>
  <si>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</si>
  <si>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</si>
  <si>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</si>
  <si>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</si>
  <si>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</si>
  <si>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</si>
  <si>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</si>
  <si>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</si>
  <si>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</si>
  <si>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</si>
  <si>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</si>
  <si>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</si>
  <si>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</si>
  <si>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</si>
  <si>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</si>
  <si>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</si>
  <si>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</si>
  <si>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</si>
  <si>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</si>
  <si>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</si>
  <si>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</si>
  <si>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</si>
  <si>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</si>
  <si>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</si>
  <si>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</si>
  <si>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</si>
  <si>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</si>
  <si>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</si>
  <si>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</si>
  <si>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</si>
  <si>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</si>
  <si>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</si>
  <si>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</si>
  <si>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</si>
  <si>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</si>
  <si>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</si>
  <si>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</si>
  <si>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</si>
  <si>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</si>
  <si>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</si>
  <si>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</si>
  <si>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</si>
  <si>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</si>
  <si>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</si>
  <si>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</si>
  <si>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</si>
  <si>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</si>
  <si>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</si>
  <si>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</si>
  <si>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</si>
  <si>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</si>
  <si>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</si>
  <si>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</si>
  <si>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</si>
  <si>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</si>
  <si>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</si>
  <si>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</si>
  <si>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</si>
  <si>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</si>
  <si>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</si>
  <si>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</si>
  <si>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</si>
  <si>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</si>
  <si>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</si>
  <si>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</si>
  <si>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</si>
  <si>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</si>
  <si>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</si>
  <si>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</si>
  <si>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</si>
  <si>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</si>
  <si>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</si>
  <si>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</si>
  <si>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</si>
  <si>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</si>
  <si>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</si>
  <si>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</si>
  <si>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</si>
  <si>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</si>
  <si>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</si>
  <si>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</si>
  <si>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</si>
  <si>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</si>
  <si>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</si>
  <si>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</si>
  <si>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</si>
  <si>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</si>
  <si>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</si>
  <si>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</si>
  <si>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</si>
  <si>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</si>
  <si>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</si>
  <si>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</si>
  <si>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</si>
  <si>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</si>
  <si>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</si>
  <si>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</si>
  <si>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</si>
  <si>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</si>
  <si>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</si>
  <si>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</si>
  <si>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</si>
  <si>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</si>
  <si>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</si>
  <si>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</si>
  <si>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</si>
  <si>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</si>
  <si>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</si>
  <si>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</si>
  <si>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</si>
  <si>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</si>
  <si>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</si>
  <si>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</si>
  <si>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</si>
  <si>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</si>
  <si>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</si>
  <si>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</si>
  <si>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</si>
  <si>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</si>
  <si>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</si>
  <si>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</si>
  <si>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</si>
  <si>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</si>
  <si>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</si>
  <si>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</si>
  <si>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</si>
  <si>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</si>
  <si>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</si>
  <si>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</si>
  <si>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</si>
  <si>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</si>
  <si>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</si>
  <si>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</si>
  <si>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</si>
  <si>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</si>
  <si>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</si>
  <si>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</si>
  <si>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</si>
  <si>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</si>
  <si>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</si>
  <si>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</si>
  <si>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</si>
  <si>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</si>
  <si>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</si>
  <si>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</si>
  <si>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</si>
  <si>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</si>
  <si>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</si>
  <si>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</si>
  <si>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</si>
  <si>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</si>
  <si>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</si>
  <si>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</si>
  <si>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</si>
  <si>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</si>
  <si>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</si>
  <si>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</si>
  <si>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</si>
  <si>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</si>
  <si>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</si>
  <si>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</si>
  <si>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</si>
  <si>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</si>
  <si>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</si>
  <si>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</si>
  <si>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</si>
  <si>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</si>
  <si>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</si>
  <si>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</si>
  <si>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</si>
  <si>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</si>
  <si>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</si>
  <si>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</si>
  <si>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</si>
  <si>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</si>
  <si>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</si>
  <si>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</si>
  <si>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</si>
  <si>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</si>
  <si>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</si>
  <si>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</si>
  <si>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</si>
  <si>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</si>
  <si>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</si>
  <si>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</si>
  <si>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</si>
  <si>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</si>
  <si>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</si>
  <si>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</si>
  <si>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</si>
  <si>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</si>
  <si>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</si>
  <si>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</si>
  <si>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</si>
  <si>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</si>
  <si>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</si>
  <si>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</si>
  <si>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</si>
  <si>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</si>
  <si>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</si>
  <si>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</si>
  <si>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</si>
  <si>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</si>
  <si>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</si>
  <si>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</si>
  <si>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</si>
  <si>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</si>
  <si>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</si>
  <si>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</si>
  <si>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</si>
  <si>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</si>
  <si>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</si>
  <si>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</si>
  <si>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</si>
  <si>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</si>
  <si>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</si>
  <si>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</si>
  <si>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</si>
  <si>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</si>
  <si>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</si>
  <si>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</si>
  <si>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</si>
  <si>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</si>
  <si>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</si>
  <si>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</si>
  <si>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</si>
  <si>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</si>
  <si>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</si>
  <si>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</si>
  <si>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</si>
  <si>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</si>
  <si>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</si>
  <si>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</si>
  <si>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</si>
  <si>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</si>
  <si>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</si>
  <si>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</si>
  <si>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</si>
  <si>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</si>
  <si>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</si>
  <si>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</si>
  <si>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</si>
  <si>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</si>
  <si>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</si>
  <si>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</si>
  <si>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</si>
  <si>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</si>
  <si>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</si>
  <si>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</si>
  <si>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</si>
  <si>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</si>
  <si>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</si>
  <si>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</si>
  <si>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</si>
  <si>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</si>
  <si>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</si>
  <si>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</si>
  <si>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</si>
  <si>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</si>
  <si>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</si>
  <si>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</si>
  <si>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</si>
  <si>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</si>
  <si>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</si>
  <si>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</si>
  <si>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</si>
  <si>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</si>
  <si>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</si>
  <si>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</si>
  <si>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</si>
  <si>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</si>
  <si>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</si>
  <si>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</si>
  <si>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</si>
  <si>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</si>
  <si>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</si>
  <si>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</si>
  <si>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</si>
  <si>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</si>
  <si>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</si>
  <si>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</si>
  <si>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</si>
  <si>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</si>
  <si>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</si>
  <si>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</si>
  <si>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</si>
  <si>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</si>
  <si>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</si>
  <si>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</si>
  <si>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</si>
  <si>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</si>
  <si>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</si>
  <si>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</si>
  <si>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</si>
  <si>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</si>
  <si>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</si>
  <si>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</si>
  <si>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</si>
  <si>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</si>
  <si>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</si>
  <si>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</si>
  <si>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</si>
  <si>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</si>
  <si>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</si>
  <si>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</si>
  <si>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</si>
  <si>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</si>
  <si>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</si>
  <si>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</si>
  <si>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</si>
  <si>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</si>
  <si>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</si>
  <si>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</si>
  <si>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</si>
  <si>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</si>
  <si>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</si>
  <si>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</si>
  <si>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</si>
  <si>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</si>
  <si>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</si>
  <si>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</si>
  <si>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</si>
  <si>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</si>
  <si>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</si>
  <si>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</si>
  <si>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</si>
  <si>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</si>
  <si>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</si>
  <si>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</si>
  <si>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</si>
  <si>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</si>
  <si>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</si>
  <si>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</si>
  <si>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</si>
  <si>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</si>
  <si>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</si>
  <si>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</si>
  <si>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</si>
  <si>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</si>
  <si>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</si>
  <si>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</si>
  <si>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</si>
  <si>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</si>
  <si>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</si>
  <si>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</si>
  <si>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</si>
  <si>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</si>
  <si>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</si>
  <si>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</si>
  <si>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</si>
  <si>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</si>
  <si>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</si>
  <si>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</si>
  <si>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</si>
  <si>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</si>
  <si>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</si>
  <si>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</si>
  <si>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</si>
  <si>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</si>
  <si>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</si>
  <si>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</si>
  <si>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</si>
  <si>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</si>
  <si>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</si>
  <si>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</si>
  <si>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</si>
  <si>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</si>
  <si>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</si>
  <si>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</si>
  <si>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</si>
  <si>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</si>
  <si>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</si>
  <si>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</si>
  <si>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</si>
  <si>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</si>
  <si>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</si>
  <si>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</si>
  <si>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</si>
  <si>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</si>
  <si>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</si>
  <si>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</si>
  <si>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</si>
  <si>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</si>
  <si>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</si>
  <si>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</si>
  <si>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</si>
  <si>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</si>
  <si>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</si>
  <si>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</si>
  <si>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</si>
  <si>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</si>
  <si>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</si>
  <si>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</si>
  <si>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</si>
  <si>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</si>
  <si>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</si>
  <si>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</si>
  <si>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</si>
  <si>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</si>
  <si>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</si>
  <si>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</si>
  <si>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</si>
  <si>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</si>
  <si>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</si>
  <si>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</si>
  <si>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</si>
  <si>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</si>
  <si>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</si>
  <si>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</si>
  <si>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</si>
  <si>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</si>
  <si>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</si>
  <si>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</si>
  <si>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</si>
  <si>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</si>
  <si>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</si>
  <si>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</si>
  <si>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</si>
  <si>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</si>
  <si>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</si>
  <si>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</si>
  <si>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</si>
  <si>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</si>
  <si>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</si>
  <si>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</si>
  <si>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</si>
  <si>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</si>
  <si>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</si>
  <si>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</si>
  <si>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</si>
  <si>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</si>
  <si>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</si>
  <si>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</si>
  <si>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</si>
  <si>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</si>
  <si>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</si>
  <si>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</si>
  <si>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</si>
  <si>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</si>
  <si>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</si>
  <si>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</si>
  <si>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</si>
  <si>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</si>
  <si>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</si>
  <si>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</si>
  <si>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</si>
  <si>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</si>
  <si>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</si>
  <si>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</si>
  <si>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</si>
  <si>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</si>
  <si>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</si>
  <si>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</si>
  <si>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</si>
  <si>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</si>
  <si>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</si>
  <si>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</si>
  <si>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</si>
  <si>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</si>
  <si>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</si>
  <si>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</si>
  <si>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</si>
  <si>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</si>
  <si>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</si>
  <si>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</si>
  <si>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</si>
  <si>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</si>
  <si>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</si>
  <si>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</si>
  <si>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</si>
  <si>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</si>
  <si>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</si>
  <si>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</si>
  <si>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</si>
  <si>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</si>
  <si>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</si>
  <si>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</si>
  <si>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</si>
  <si>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</si>
  <si>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</si>
  <si>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</si>
  <si>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</si>
  <si>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</si>
  <si>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</si>
  <si>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</si>
  <si>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</si>
  <si>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</si>
  <si>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</si>
  <si>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</si>
  <si>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</si>
  <si>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</si>
  <si>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</si>
  <si>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</si>
  <si>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</si>
  <si>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</si>
  <si>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</si>
  <si>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</si>
  <si>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</si>
  <si>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</si>
  <si>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</si>
  <si>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</si>
  <si>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</si>
  <si>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</si>
  <si>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</si>
  <si>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</si>
  <si>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</si>
  <si>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</si>
  <si>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</si>
  <si>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</si>
  <si>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</si>
  <si>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</si>
  <si>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</si>
  <si>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</si>
  <si>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</si>
  <si>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</si>
  <si>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</si>
  <si>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</si>
  <si>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</si>
  <si>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</si>
  <si>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</si>
  <si>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</si>
  <si>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</si>
  <si>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</si>
  <si>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</si>
  <si>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</si>
  <si>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</si>
  <si>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</si>
  <si>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</si>
  <si>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</si>
  <si>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</si>
  <si>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</si>
  <si>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</si>
  <si>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</si>
  <si>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</si>
  <si>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</si>
  <si>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</si>
  <si>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</si>
  <si>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</si>
  <si>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</si>
  <si>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</si>
  <si>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</si>
  <si>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</si>
  <si>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</si>
  <si>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</si>
  <si>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</si>
  <si>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</si>
  <si>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</si>
  <si>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</si>
  <si>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</si>
  <si>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</si>
  <si>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</si>
  <si>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</si>
  <si>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</si>
  <si>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</si>
  <si>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</si>
  <si>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</si>
  <si>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</si>
  <si>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</si>
  <si>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</si>
  <si>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</si>
  <si>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</si>
  <si>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</si>
  <si>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</si>
  <si>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</si>
  <si>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</si>
  <si>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</si>
  <si>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</si>
  <si>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</si>
  <si>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</si>
  <si>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</si>
  <si>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</si>
  <si>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</si>
  <si>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</si>
  <si>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</si>
  <si>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</si>
  <si>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</si>
  <si>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</si>
  <si>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</si>
  <si>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</si>
  <si>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</si>
  <si>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</si>
  <si>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</si>
  <si>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</si>
  <si>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</si>
  <si>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</si>
  <si>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</si>
  <si>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</si>
  <si>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</si>
  <si>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</si>
  <si>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</si>
  <si>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</si>
  <si>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</si>
  <si>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</si>
  <si>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</si>
  <si>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</si>
  <si>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</si>
  <si>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</si>
  <si>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</si>
  <si>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</si>
  <si>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</si>
  <si>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</si>
  <si>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</si>
  <si>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</si>
  <si>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</si>
  <si>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</si>
  <si>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</si>
  <si>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</si>
  <si>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</si>
  <si>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</si>
  <si>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</si>
  <si>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</si>
  <si>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</si>
  <si>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</si>
  <si>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</si>
  <si>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</si>
  <si>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</si>
  <si>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</si>
  <si>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</si>
  <si>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</si>
  <si>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</si>
  <si>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</si>
  <si>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</si>
  <si>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</si>
  <si>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</si>
  <si>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</si>
  <si>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</si>
  <si>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</si>
  <si>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</si>
  <si>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</si>
  <si>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</si>
  <si>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</si>
  <si>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</si>
  <si>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</si>
  <si>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</si>
  <si>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</si>
  <si>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</si>
  <si>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</si>
  <si>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</si>
  <si>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</si>
  <si>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</si>
  <si>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</si>
  <si>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</si>
  <si>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</si>
  <si>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</si>
  <si>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</si>
  <si>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</si>
  <si>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</si>
  <si>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</si>
  <si>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</si>
  <si>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</si>
  <si>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</si>
  <si>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</si>
  <si>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</si>
  <si>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</si>
  <si>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</si>
  <si>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</si>
  <si>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</si>
  <si>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</si>
  <si>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</si>
  <si>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</si>
  <si>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</si>
  <si>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</si>
  <si>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</si>
  <si>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</si>
  <si>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</si>
  <si>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</si>
  <si>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</si>
  <si>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</si>
  <si>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</si>
  <si>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</si>
  <si>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</si>
  <si>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</si>
  <si>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</si>
  <si>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</si>
  <si>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</si>
  <si>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</si>
  <si>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</si>
  <si>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</si>
  <si>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</si>
  <si>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</si>
  <si>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</si>
  <si>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</si>
  <si>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</si>
  <si>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</si>
  <si>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</si>
  <si>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</si>
  <si>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</si>
  <si>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</si>
  <si>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</si>
  <si>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</si>
  <si>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</si>
  <si>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</si>
  <si>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</si>
  <si>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</si>
  <si>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</si>
  <si>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</si>
  <si>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</si>
  <si>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</si>
  <si>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</si>
  <si>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</si>
  <si>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</si>
  <si>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</si>
  <si>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</si>
  <si>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</si>
  <si>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</si>
  <si>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</si>
  <si>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</si>
  <si>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</si>
  <si>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</si>
  <si>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</si>
  <si>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</si>
  <si>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</si>
  <si>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</si>
  <si>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</si>
  <si>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</si>
  <si>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</si>
  <si>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</si>
  <si>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</si>
  <si>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</si>
  <si>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</si>
  <si>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</si>
  <si>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</si>
  <si>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</si>
  <si>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</si>
  <si>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</si>
  <si>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</si>
  <si>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</si>
  <si>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</si>
  <si>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</si>
  <si>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</si>
  <si>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</si>
  <si>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</si>
  <si>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</si>
  <si>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</si>
  <si>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</si>
  <si>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</si>
  <si>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</si>
  <si>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</si>
  <si>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</si>
  <si>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</si>
  <si>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</si>
  <si>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</si>
  <si>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</si>
  <si>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</si>
  <si>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</si>
  <si>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</si>
  <si>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</si>
  <si>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</si>
  <si>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</si>
  <si>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</si>
  <si>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</si>
  <si>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</si>
  <si>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</si>
  <si>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</si>
  <si>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</si>
  <si>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</si>
  <si>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</si>
  <si>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</si>
  <si>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</si>
  <si>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</si>
  <si>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</si>
  <si>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</si>
  <si>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</si>
  <si>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</si>
  <si>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</si>
  <si>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</si>
  <si>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</si>
  <si>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</si>
  <si>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</si>
  <si>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</si>
  <si>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</si>
  <si>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</si>
  <si>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</si>
  <si>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</si>
  <si>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</si>
  <si>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</si>
  <si>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</si>
  <si>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</si>
  <si>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</si>
  <si>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</si>
  <si>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</si>
  <si>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</si>
  <si>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</si>
  <si>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</si>
  <si>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</si>
  <si>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</si>
  <si>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</si>
  <si>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</si>
  <si>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</si>
  <si>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</si>
  <si>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</si>
  <si>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</si>
  <si>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</si>
  <si>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</si>
  <si>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</si>
  <si>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</si>
  <si>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</si>
  <si>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</si>
  <si>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</si>
  <si>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</si>
  <si>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</si>
  <si>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</si>
  <si>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</si>
  <si>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</si>
  <si>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</si>
  <si>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</si>
  <si>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</si>
  <si>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</si>
  <si>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</si>
  <si>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</si>
  <si>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</si>
  <si>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</si>
  <si>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</si>
  <si>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</si>
  <si>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</si>
  <si>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</si>
  <si>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</si>
  <si>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</si>
  <si>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</si>
  <si>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</si>
  <si>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</si>
  <si>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</si>
  <si>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</si>
  <si>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</si>
  <si>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</si>
  <si>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</si>
  <si>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</si>
  <si>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</si>
  <si>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</si>
  <si>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</si>
  <si>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</si>
  <si>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</si>
  <si>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</si>
  <si>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</si>
  <si>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</si>
  <si>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</si>
  <si>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</si>
  <si>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</si>
  <si>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</si>
  <si>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</si>
  <si>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</si>
  <si>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</si>
  <si>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</si>
  <si>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</si>
  <si>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</si>
  <si>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</si>
  <si>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</si>
  <si>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</si>
  <si>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</si>
  <si>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</si>
  <si>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</si>
  <si>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</si>
  <si>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</si>
  <si>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</si>
  <si>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</si>
  <si>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</si>
  <si>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</si>
  <si>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</si>
  <si>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</si>
  <si>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</si>
  <si>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</si>
  <si>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</si>
  <si>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</si>
  <si>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</si>
  <si>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</si>
  <si>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</si>
  <si>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</si>
  <si>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</si>
  <si>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</si>
  <si>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</si>
  <si>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</si>
  <si>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</si>
  <si>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</si>
  <si>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</si>
  <si>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</si>
  <si>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</si>
  <si>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</si>
  <si>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</si>
  <si>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</si>
  <si>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</si>
  <si>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</si>
  <si>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</si>
  <si>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</si>
  <si>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</si>
  <si>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</si>
  <si>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</si>
  <si>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</si>
  <si>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</si>
  <si>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</si>
  <si>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</si>
  <si>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</si>
  <si>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</si>
  <si>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</si>
  <si>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</si>
  <si>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</si>
  <si>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</si>
  <si>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</si>
  <si>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</si>
  <si>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</si>
  <si>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</si>
  <si>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</si>
  <si>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</si>
  <si>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</si>
  <si>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</si>
  <si>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</si>
  <si>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</si>
  <si>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</si>
  <si>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</si>
  <si>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</si>
  <si>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</si>
  <si>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</si>
  <si>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</si>
  <si>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</si>
  <si>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</si>
  <si>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</si>
  <si>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</si>
  <si>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</si>
  <si>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</si>
  <si>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</si>
  <si>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</si>
  <si>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</si>
  <si>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</si>
  <si>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</si>
  <si>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</si>
  <si>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</si>
  <si>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</si>
  <si>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</si>
  <si>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</si>
  <si>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</si>
  <si>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</si>
  <si>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</si>
  <si>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</si>
  <si>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</si>
  <si>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</si>
  <si>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</si>
  <si>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</si>
  <si>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</si>
  <si>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</si>
  <si>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</si>
  <si>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</si>
  <si>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</si>
  <si>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</si>
  <si>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</si>
  <si>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</si>
  <si>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</si>
  <si>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</si>
  <si>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</si>
  <si>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</si>
  <si>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</si>
  <si>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</si>
  <si>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</si>
  <si>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</si>
  <si>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</si>
  <si>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</si>
  <si>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</si>
  <si>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</si>
  <si>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</si>
  <si>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</si>
  <si>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</si>
  <si>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</si>
  <si>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</si>
  <si>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</si>
  <si>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</si>
  <si>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</si>
  <si>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</si>
  <si>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</si>
  <si>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</si>
  <si>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</si>
  <si>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</si>
  <si>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</si>
  <si>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</si>
  <si>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</si>
  <si>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</si>
  <si>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</si>
  <si>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</si>
  <si>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</si>
  <si>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</si>
  <si>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</si>
  <si>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</si>
  <si>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</si>
  <si>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</si>
  <si>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</si>
  <si>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</si>
  <si>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</si>
  <si>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</si>
  <si>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</si>
  <si>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</si>
  <si>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</si>
  <si>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</si>
  <si>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</si>
  <si>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</si>
  <si>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</si>
  <si>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</si>
  <si>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</si>
  <si>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</si>
  <si>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</si>
  <si>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</si>
  <si>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</si>
  <si>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</si>
  <si>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</si>
  <si>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</si>
  <si>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</si>
  <si>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</si>
  <si>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</si>
  <si>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</si>
  <si>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</si>
  <si>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</si>
  <si>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</si>
  <si>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</si>
  <si>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</si>
  <si>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</si>
  <si>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</si>
  <si>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</si>
  <si>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</si>
  <si>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</si>
  <si>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</si>
  <si>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</si>
  <si>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</si>
  <si>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</si>
  <si>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</si>
  <si>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</si>
  <si>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</si>
  <si>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</si>
  <si>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</si>
  <si>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</si>
  <si>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</si>
  <si>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</si>
  <si>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</si>
  <si>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</si>
  <si>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</si>
  <si>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</si>
  <si>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</si>
  <si>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</si>
  <si>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</si>
  <si>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</si>
  <si>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</si>
  <si>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</si>
  <si>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</si>
  <si>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</si>
  <si>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</si>
  <si>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</si>
  <si>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</si>
  <si>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</si>
  <si>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</si>
  <si>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</si>
  <si>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</si>
  <si>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</si>
  <si>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</si>
  <si>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</si>
  <si>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</si>
  <si>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</si>
  <si>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</si>
  <si>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</si>
  <si>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</si>
  <si>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</si>
  <si>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</si>
  <si>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</si>
  <si>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</si>
  <si>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</si>
  <si>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</si>
  <si>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</si>
  <si>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</si>
  <si>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</si>
  <si>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</si>
  <si>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</si>
  <si>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</si>
  <si>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</si>
  <si>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</si>
  <si>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</si>
  <si>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</si>
  <si>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</si>
  <si>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</si>
  <si>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</si>
  <si>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</si>
  <si>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</si>
  <si>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</si>
  <si>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</si>
  <si>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</si>
  <si>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</si>
  <si>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</si>
  <si>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</si>
  <si>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</si>
  <si>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</si>
  <si>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</si>
  <si>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</si>
  <si>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</si>
  <si>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</si>
  <si>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</si>
  <si>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</si>
  <si>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</si>
  <si>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</si>
  <si>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</si>
  <si>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</si>
  <si>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</si>
  <si>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</si>
  <si>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</si>
  <si>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</si>
  <si>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</si>
  <si>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</si>
  <si>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</si>
  <si>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</si>
  <si>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</si>
  <si>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</si>
  <si>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</si>
  <si>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</si>
  <si>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</si>
  <si>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</si>
  <si>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</si>
  <si>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</si>
  <si>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</si>
  <si>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</si>
  <si>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</si>
  <si>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</si>
  <si>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</si>
  <si>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</si>
  <si>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</si>
  <si>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</si>
  <si>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</si>
  <si>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</si>
  <si>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</si>
  <si>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</si>
  <si>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</si>
  <si>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</si>
  <si>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</si>
  <si>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</si>
  <si>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</si>
  <si>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</si>
  <si>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</si>
  <si>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</si>
  <si>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</si>
  <si>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</si>
  <si>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</si>
  <si>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</si>
  <si>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</si>
  <si>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</si>
  <si>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</si>
  <si>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</si>
  <si>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</si>
  <si>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</si>
  <si>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</si>
  <si>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</si>
  <si>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</si>
  <si>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</si>
  <si>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</si>
  <si>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</si>
  <si>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</si>
  <si>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</si>
  <si>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</si>
  <si>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</si>
  <si>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</si>
  <si>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</si>
  <si>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</si>
  <si>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</si>
  <si>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</si>
  <si>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</si>
  <si>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</si>
  <si>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</si>
  <si>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</si>
  <si>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</si>
  <si>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</si>
  <si>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</si>
  <si>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</si>
  <si>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</si>
  <si>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</si>
  <si>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</si>
  <si>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</si>
  <si>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</si>
  <si>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</si>
  <si>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</si>
  <si>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</si>
  <si>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</si>
  <si>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</si>
  <si>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</si>
  <si>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</si>
  <si>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</si>
  <si>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</si>
  <si>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</si>
  <si>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</si>
  <si>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</si>
  <si>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</si>
  <si>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</si>
  <si>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</si>
  <si>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</si>
  <si>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</si>
  <si>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</si>
  <si>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</si>
  <si>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</si>
  <si>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</si>
  <si>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</si>
  <si>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</si>
  <si>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</si>
  <si>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</si>
  <si>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</si>
  <si>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</si>
  <si>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</si>
  <si>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</si>
  <si>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</si>
  <si>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</si>
  <si>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</si>
  <si>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</si>
  <si>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</si>
  <si>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</si>
  <si>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</si>
  <si>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</si>
  <si>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</si>
  <si>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</si>
  <si>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</si>
  <si>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</si>
  <si>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</si>
  <si>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</si>
  <si>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</si>
  <si>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</si>
  <si>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</si>
  <si>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</si>
  <si>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</si>
  <si>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</si>
  <si>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</si>
  <si>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</si>
  <si>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</si>
  <si>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</si>
  <si>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</si>
  <si>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</si>
  <si>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</si>
  <si>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</si>
  <si>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</si>
  <si>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</si>
  <si>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</si>
  <si>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</si>
  <si>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</si>
  <si>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</si>
  <si>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</si>
  <si>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</si>
  <si>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</si>
  <si>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</si>
  <si>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</si>
  <si>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</si>
  <si>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</si>
  <si>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</si>
  <si>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</si>
  <si>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</si>
  <si>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</si>
  <si>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</si>
  <si>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</si>
  <si>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</si>
  <si>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</si>
  <si>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</si>
  <si>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</si>
  <si>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</si>
  <si>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</si>
  <si>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</si>
  <si>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</si>
  <si>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</si>
  <si>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</si>
  <si>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</si>
  <si>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</si>
  <si>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</si>
  <si>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</si>
  <si>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</si>
  <si>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</si>
  <si>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</si>
  <si>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</si>
  <si>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</si>
  <si>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</si>
  <si>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</si>
  <si>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</si>
  <si>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</si>
  <si>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</si>
  <si>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</si>
  <si>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</si>
  <si>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</si>
  <si>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</si>
  <si>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</si>
  <si>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</si>
  <si>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</si>
  <si>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</si>
  <si>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</si>
  <si>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</si>
  <si>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</si>
  <si>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</si>
  <si>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</si>
  <si>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</si>
  <si>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</si>
  <si>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</si>
  <si>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</si>
  <si>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</si>
  <si>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</si>
  <si>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</si>
  <si>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</si>
  <si>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</si>
  <si>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</si>
  <si>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</si>
  <si>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</si>
  <si>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</si>
  <si>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</si>
  <si>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</si>
  <si>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</si>
  <si>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</si>
  <si>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</si>
  <si>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</si>
  <si>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</si>
  <si>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</si>
  <si>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</si>
  <si>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</si>
  <si>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</si>
  <si>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</si>
  <si>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</si>
  <si>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</si>
  <si>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</si>
  <si>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</si>
  <si>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</si>
  <si>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</si>
  <si>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</si>
  <si>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</si>
  <si>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</si>
  <si>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</si>
  <si>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</si>
  <si>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</si>
  <si>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</si>
  <si>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</si>
  <si>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</si>
  <si>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</si>
  <si>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</si>
  <si>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</si>
  <si>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</si>
  <si>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</si>
  <si>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</si>
  <si>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</si>
  <si>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</si>
  <si>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</si>
  <si>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</si>
  <si>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</si>
  <si>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</si>
  <si>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</si>
  <si>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</si>
  <si>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</si>
  <si>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</si>
  <si>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</si>
  <si>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</si>
  <si>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</si>
  <si>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</si>
  <si>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</si>
  <si>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</si>
  <si>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</si>
  <si>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</si>
  <si>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</si>
  <si>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</si>
  <si>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</si>
  <si>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</si>
  <si>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</si>
  <si>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</si>
  <si>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</si>
  <si>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</si>
  <si>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</si>
  <si>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</si>
  <si>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</si>
  <si>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</si>
  <si>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</si>
  <si>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</si>
  <si>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</si>
  <si>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</si>
  <si>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</si>
  <si>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</si>
  <si>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</si>
  <si>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</si>
  <si>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</si>
  <si>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</si>
  <si>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</si>
  <si>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</si>
  <si>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</si>
  <si>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</si>
  <si>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</si>
  <si>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</si>
  <si>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</si>
  <si>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</si>
  <si>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</si>
  <si>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</si>
  <si>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</si>
  <si>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</si>
  <si>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</si>
  <si>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</si>
  <si>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</si>
  <si>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</si>
  <si>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</si>
  <si>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</si>
  <si>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</si>
  <si>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</si>
  <si>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</si>
  <si>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</si>
  <si>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</si>
  <si>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</si>
  <si>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</si>
  <si>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</si>
  <si>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</si>
  <si>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</si>
  <si>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</si>
  <si>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</si>
  <si>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</si>
  <si>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</si>
  <si>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</si>
  <si>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</si>
  <si>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</si>
  <si>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</si>
  <si>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</si>
  <si>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</si>
  <si>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</si>
  <si>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</si>
  <si>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</si>
  <si>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</si>
  <si>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</si>
  <si>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</si>
  <si>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</si>
  <si>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</si>
  <si>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</si>
  <si>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</si>
  <si>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</si>
  <si>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</si>
  <si>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</si>
  <si>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</si>
  <si>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</si>
  <si>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</si>
  <si>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</si>
  <si>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</si>
  <si>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</si>
  <si>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</si>
  <si>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</si>
  <si>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</si>
  <si>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</si>
  <si>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</si>
  <si>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</si>
  <si>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</si>
  <si>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</si>
  <si>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</si>
  <si>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</si>
  <si>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</si>
  <si>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</si>
  <si>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</si>
  <si>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</si>
  <si>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</si>
  <si>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</si>
  <si>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</si>
  <si>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</si>
  <si>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</si>
  <si>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</si>
  <si>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</si>
  <si>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</si>
  <si>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</si>
  <si>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</si>
  <si>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</si>
  <si>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</si>
  <si>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</si>
  <si>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</si>
  <si>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</si>
  <si>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</si>
  <si>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</si>
  <si>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</si>
  <si>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</si>
  <si>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</si>
  <si>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</si>
  <si>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</si>
  <si>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</si>
  <si>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</si>
  <si>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</si>
  <si>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</si>
  <si>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</si>
  <si>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</si>
  <si>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</si>
  <si>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</si>
  <si>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</si>
  <si>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</si>
  <si>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</si>
  <si>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</si>
  <si>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</si>
  <si>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</si>
  <si>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</si>
  <si>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</si>
  <si>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</si>
  <si>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</si>
  <si>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</si>
  <si>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</si>
  <si>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</si>
  <si>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</si>
  <si>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</si>
  <si>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</si>
  <si>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</si>
  <si>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</si>
  <si>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</si>
  <si>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</si>
  <si>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</si>
  <si>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</si>
  <si>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</si>
  <si>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</si>
  <si>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</si>
  <si>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</si>
  <si>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</si>
  <si>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</si>
  <si>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</si>
  <si>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</si>
  <si>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</si>
  <si>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</si>
  <si>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</si>
  <si>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</si>
  <si>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</si>
  <si>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</si>
  <si>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</si>
  <si>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</si>
  <si>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</si>
  <si>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</si>
  <si>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</si>
  <si>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</si>
  <si>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</si>
  <si>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</si>
  <si>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</si>
  <si>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</si>
  <si>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</si>
  <si>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</si>
  <si>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</si>
  <si>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</si>
  <si>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</si>
  <si>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</si>
  <si>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</si>
  <si>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</si>
  <si>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</si>
  <si>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</si>
  <si>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</si>
  <si>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</si>
  <si>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</si>
  <si>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</si>
  <si>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</si>
  <si>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</si>
  <si>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</si>
  <si>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</si>
  <si>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</si>
  <si>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</si>
  <si>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</si>
  <si>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</si>
  <si>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</si>
  <si>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</si>
  <si>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</si>
  <si>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</si>
  <si>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</si>
  <si>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</si>
  <si>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</si>
  <si>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</si>
  <si>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</si>
  <si>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</si>
  <si>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</si>
  <si>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</si>
  <si>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</si>
  <si>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</si>
  <si>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</si>
  <si>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</si>
  <si>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</si>
  <si>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</si>
  <si>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</si>
  <si>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</si>
  <si>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</si>
  <si>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</si>
  <si>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</si>
  <si>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</si>
  <si>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</si>
  <si>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</si>
  <si>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</si>
  <si>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</si>
  <si>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</si>
  <si>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</si>
  <si>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</si>
  <si>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</si>
  <si>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</si>
  <si>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</si>
  <si>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</si>
  <si>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</si>
  <si>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</si>
  <si>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</si>
  <si>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</si>
  <si>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</si>
  <si>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</si>
  <si>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</si>
  <si>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</si>
  <si>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</si>
  <si>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</si>
  <si>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</si>
  <si>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</si>
  <si>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</si>
  <si>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</si>
  <si>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</si>
  <si>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</si>
  <si>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</si>
  <si>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</si>
  <si>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</si>
  <si>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</si>
  <si>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</si>
  <si>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</si>
  <si>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</si>
  <si>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</si>
  <si>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</si>
  <si>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</si>
  <si>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</si>
  <si>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</si>
  <si>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</si>
  <si>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</si>
  <si>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</si>
  <si>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</si>
  <si>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</si>
  <si>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</si>
  <si>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</si>
  <si>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</si>
  <si>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</si>
  <si>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</si>
  <si>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</si>
  <si>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</si>
  <si>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</si>
  <si>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</si>
  <si>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</si>
  <si>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</si>
  <si>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</si>
  <si>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</si>
  <si>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</si>
  <si>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</si>
  <si>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</si>
  <si>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</si>
  <si>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</si>
  <si>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</si>
  <si>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</si>
  <si>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</si>
  <si>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</si>
  <si>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</si>
  <si>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</si>
  <si>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</si>
  <si>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</si>
  <si>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</si>
  <si>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</si>
  <si>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</si>
  <si>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</si>
  <si>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</si>
  <si>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</si>
  <si>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</si>
  <si>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</si>
  <si>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</si>
  <si>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</si>
  <si>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</si>
  <si>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</si>
  <si>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</si>
  <si>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</si>
  <si>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</si>
  <si>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</si>
  <si>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</si>
  <si>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</si>
  <si>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</si>
  <si>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</si>
  <si>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</si>
  <si>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</si>
  <si>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</si>
  <si>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</si>
  <si>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</si>
  <si>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</si>
  <si>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</si>
  <si>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</si>
  <si>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</si>
  <si>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</si>
  <si>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</si>
  <si>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</si>
  <si>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</si>
  <si>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</si>
  <si>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</si>
  <si>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</si>
  <si>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</si>
  <si>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</si>
  <si>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</si>
  <si>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</si>
  <si>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</si>
  <si>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</si>
  <si>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</si>
  <si>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</si>
  <si>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</si>
  <si>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</si>
  <si>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</si>
  <si>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</si>
  <si>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</si>
  <si>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</si>
  <si>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</si>
  <si>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</si>
  <si>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</si>
  <si>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</si>
  <si>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</si>
  <si>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</si>
  <si>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</si>
  <si>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</si>
  <si>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</si>
  <si>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</si>
  <si>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</si>
  <si>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</si>
  <si>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</si>
  <si>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</si>
  <si>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</si>
  <si>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</si>
  <si>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</si>
  <si>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</si>
  <si>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</si>
  <si>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</si>
  <si>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</si>
  <si>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</si>
  <si>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</si>
  <si>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</si>
  <si>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</si>
  <si>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</si>
  <si>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</si>
  <si>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</si>
  <si>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</si>
  <si>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</si>
  <si>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</si>
  <si>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</si>
  <si>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</si>
  <si>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</si>
  <si>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</si>
  <si>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</si>
  <si>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</si>
  <si>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</si>
  <si>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</si>
  <si>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</si>
  <si>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</si>
  <si>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</si>
  <si>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</si>
  <si>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</si>
  <si>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</si>
  <si>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</si>
  <si>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</si>
  <si>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</si>
  <si>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</si>
  <si>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</si>
  <si>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</si>
  <si>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</si>
  <si>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</si>
  <si>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</si>
  <si>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</si>
  <si>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</si>
  <si>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</si>
  <si>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</si>
  <si>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</si>
  <si>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</si>
  <si>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</si>
  <si>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</si>
  <si>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</si>
  <si>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</si>
  <si>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</si>
  <si>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</si>
  <si>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</si>
  <si>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</si>
  <si>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</si>
  <si>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</si>
  <si>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</si>
  <si>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</si>
  <si>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</si>
  <si>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</si>
  <si>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</si>
  <si>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</si>
  <si>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</si>
  <si>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</si>
  <si>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</si>
  <si>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</si>
  <si>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</si>
  <si>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</si>
  <si>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</si>
  <si>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</si>
  <si>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</si>
  <si>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</si>
  <si>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</si>
  <si>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</si>
  <si>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</si>
  <si>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</si>
  <si>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</si>
  <si>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</si>
  <si>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</si>
  <si>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</si>
  <si>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</si>
  <si>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</si>
  <si>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</si>
  <si>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</si>
  <si>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</si>
  <si>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</si>
  <si>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</si>
  <si>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</si>
  <si>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</si>
  <si>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</si>
  <si>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</si>
  <si>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</si>
  <si>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</si>
  <si>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</si>
  <si>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</si>
  <si>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</si>
  <si>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</si>
  <si>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</si>
  <si>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</si>
  <si>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</si>
  <si>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</si>
  <si>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</si>
  <si>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</si>
  <si>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</si>
  <si>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</si>
  <si>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</si>
  <si>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</si>
  <si>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</si>
  <si>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</si>
  <si>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</si>
  <si>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</si>
  <si>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</si>
  <si>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</si>
  <si>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</si>
  <si>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</si>
  <si>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</si>
  <si>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</si>
  <si>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</si>
  <si>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</si>
  <si>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</si>
  <si>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</si>
  <si>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</si>
  <si>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</si>
  <si>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</si>
  <si>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</si>
  <si>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</si>
  <si>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</si>
  <si>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</si>
  <si>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</si>
  <si>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</si>
  <si>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</si>
  <si>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</si>
  <si>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</si>
  <si>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</si>
  <si>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</si>
  <si>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</si>
  <si>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</si>
  <si>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</si>
  <si>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</si>
  <si>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</si>
  <si>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</si>
  <si>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</si>
  <si>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</si>
  <si>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</si>
  <si>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</si>
  <si>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</si>
  <si>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</si>
  <si>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</si>
  <si>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</si>
  <si>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</si>
  <si>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</si>
  <si>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</si>
  <si>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</si>
  <si>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</si>
  <si>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</si>
  <si>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</si>
  <si>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</si>
  <si>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</si>
  <si>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</si>
  <si>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</si>
  <si>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</si>
  <si>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</si>
  <si>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</si>
  <si>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</si>
  <si>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</si>
  <si>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</si>
  <si>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</si>
  <si>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</si>
  <si>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</si>
  <si>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</si>
  <si>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</si>
  <si>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</si>
  <si>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</si>
  <si>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</si>
  <si>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</si>
  <si>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</si>
  <si>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</si>
  <si>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</si>
  <si>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</si>
  <si>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</si>
  <si>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</si>
  <si>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</si>
  <si>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</si>
  <si>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</si>
  <si>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</si>
  <si>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</si>
  <si>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</si>
  <si>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</si>
  <si>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</si>
  <si>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</si>
  <si>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</si>
  <si>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</si>
  <si>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</si>
  <si>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</si>
  <si>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</si>
  <si>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</si>
  <si>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</si>
  <si>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</si>
  <si>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</si>
  <si>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</si>
  <si>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</si>
  <si>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</si>
  <si>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</si>
  <si>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</si>
  <si>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</si>
  <si>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</si>
  <si>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</si>
  <si>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</si>
  <si>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</si>
  <si>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</si>
  <si>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</si>
  <si>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</si>
  <si>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</si>
  <si>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</si>
  <si>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</si>
  <si>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</si>
  <si>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</si>
  <si>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</si>
  <si>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</si>
  <si>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</si>
  <si>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</si>
  <si>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</si>
  <si>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</si>
  <si>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</si>
  <si>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</si>
  <si>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</si>
  <si>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</si>
  <si>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</si>
  <si>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</si>
  <si>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</si>
  <si>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</si>
  <si>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</si>
  <si>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</si>
  <si>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</si>
  <si>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</si>
  <si>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</si>
  <si>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</si>
  <si>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</si>
  <si>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</si>
  <si>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</si>
  <si>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</si>
  <si>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</si>
  <si>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</si>
  <si>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</si>
  <si>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</si>
  <si>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</si>
  <si>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</si>
  <si>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</si>
  <si>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</si>
  <si>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</si>
  <si>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</si>
  <si>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</si>
  <si>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</si>
  <si>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</si>
  <si>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</si>
  <si>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</si>
  <si>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</si>
  <si>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</si>
  <si>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</si>
  <si>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</si>
  <si>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</si>
  <si>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</si>
  <si>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</si>
  <si>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</si>
  <si>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</si>
  <si>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</si>
  <si>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</si>
  <si>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</si>
  <si>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</si>
  <si>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</si>
  <si>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</si>
  <si>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</si>
  <si>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</si>
  <si>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</si>
  <si>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</si>
  <si>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</si>
  <si>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</si>
  <si>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</si>
  <si>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</si>
  <si>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</si>
  <si>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</si>
  <si>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</si>
  <si>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</si>
  <si>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</si>
  <si>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</si>
  <si>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</si>
  <si>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</si>
  <si>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</si>
  <si>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</si>
  <si>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</si>
  <si>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</si>
  <si>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</si>
  <si>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</si>
  <si>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</si>
  <si>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</si>
  <si>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</si>
  <si>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</si>
  <si>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</si>
  <si>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</si>
  <si>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</si>
  <si>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</si>
  <si>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</si>
  <si>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</si>
  <si>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</si>
  <si>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</si>
  <si>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</si>
  <si>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</si>
  <si>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</si>
  <si>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</si>
  <si>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</si>
  <si>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</si>
  <si>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</si>
  <si>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</si>
  <si>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</si>
  <si>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</si>
  <si>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</si>
  <si>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</si>
  <si>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</si>
  <si>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</si>
  <si>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</si>
  <si>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</si>
  <si>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</si>
  <si>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</si>
  <si>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</si>
  <si>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</si>
  <si>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</si>
  <si>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</si>
  <si>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</si>
  <si>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</si>
  <si>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</si>
  <si>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</si>
  <si>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</si>
  <si>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</si>
  <si>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</si>
  <si>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</si>
  <si>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</si>
  <si>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</si>
  <si>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</si>
  <si>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</si>
  <si>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</si>
  <si>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</si>
  <si>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</si>
  <si>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</si>
  <si>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</si>
  <si>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</si>
  <si>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</si>
  <si>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</si>
  <si>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</si>
  <si>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</si>
  <si>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</si>
  <si>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</si>
  <si>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</si>
  <si>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</si>
  <si>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</si>
  <si>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</si>
  <si>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</si>
  <si>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</si>
  <si>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</si>
  <si>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</si>
  <si>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</si>
  <si>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</si>
  <si>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</si>
  <si>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</si>
  <si>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</si>
  <si>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</si>
  <si>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</si>
  <si>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</si>
  <si>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</si>
  <si>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</si>
  <si>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</si>
  <si>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</si>
  <si>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</si>
  <si>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</si>
  <si>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</si>
  <si>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</si>
  <si>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</si>
  <si>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</si>
  <si>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</si>
  <si>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</si>
  <si>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</si>
  <si>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</si>
  <si>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</si>
  <si>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</si>
  <si>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</si>
  <si>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</si>
  <si>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</si>
  <si>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</si>
  <si>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</si>
  <si>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</si>
  <si>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</si>
  <si>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</si>
  <si>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</si>
  <si>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</si>
  <si>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</si>
  <si>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</si>
  <si>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</si>
  <si>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</si>
  <si>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</si>
  <si>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</si>
  <si>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</si>
  <si>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</si>
  <si>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</si>
  <si>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</si>
  <si>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</si>
  <si>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</si>
  <si>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</si>
  <si>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</si>
  <si>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</si>
  <si>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</si>
  <si>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</si>
  <si>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</si>
  <si>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</si>
  <si>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</si>
  <si>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</si>
  <si>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</si>
  <si>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</si>
  <si>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</si>
  <si>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</si>
  <si>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</si>
  <si>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</si>
  <si>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</si>
  <si>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</si>
  <si>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</si>
  <si>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</si>
  <si>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</si>
  <si>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</si>
  <si>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</si>
  <si>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</si>
  <si>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</si>
  <si>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</si>
  <si>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</si>
  <si>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</si>
  <si>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</si>
  <si>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</si>
  <si>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</si>
  <si>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</si>
  <si>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</si>
  <si>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</si>
  <si>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</si>
  <si>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</si>
  <si>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</si>
  <si>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</si>
  <si>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</si>
  <si>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</si>
  <si>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</si>
  <si>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</si>
  <si>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</si>
  <si>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</si>
  <si>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</si>
  <si>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</si>
  <si>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</si>
  <si>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</si>
  <si>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</si>
  <si>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</si>
  <si>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</si>
  <si>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</si>
  <si>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</si>
  <si>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</si>
  <si>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</si>
  <si>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</si>
  <si>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</si>
  <si>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</si>
  <si>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</si>
  <si>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</si>
  <si>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</si>
  <si>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</si>
  <si>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</si>
  <si>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</si>
  <si>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</si>
  <si>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</si>
  <si>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</si>
  <si>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</si>
  <si>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</si>
  <si>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</si>
  <si>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</si>
  <si>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</si>
  <si>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</si>
  <si>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</si>
  <si>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</si>
  <si>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</si>
  <si>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</si>
  <si>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</si>
  <si>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</si>
  <si>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</si>
  <si>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</si>
  <si>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</si>
  <si>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</si>
  <si>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</si>
  <si>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</si>
  <si>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</si>
  <si>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</si>
  <si>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</si>
  <si>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</si>
  <si>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</si>
  <si>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</si>
  <si>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</si>
  <si>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</si>
  <si>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</si>
  <si>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</si>
  <si>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</si>
  <si>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</si>
  <si>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</si>
  <si>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</si>
  <si>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</si>
  <si>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</si>
  <si>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</si>
  <si>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</si>
  <si>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</si>
  <si>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</si>
  <si>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</si>
  <si>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</si>
  <si>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</si>
  <si>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</si>
  <si>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</si>
  <si>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</si>
  <si>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</si>
  <si>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</si>
  <si>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</si>
  <si>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</si>
  <si>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</si>
  <si>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</si>
  <si>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</si>
  <si>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</si>
  <si>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</si>
  <si>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</si>
  <si>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</si>
  <si>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</si>
  <si>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</si>
  <si>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</si>
  <si>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</si>
  <si>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</si>
  <si>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</si>
  <si>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</si>
  <si>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</si>
  <si>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</si>
  <si>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</si>
  <si>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</si>
  <si>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</si>
  <si>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</si>
  <si>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</si>
  <si>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</si>
  <si>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</si>
  <si>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</si>
  <si>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</si>
  <si>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</si>
  <si>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</si>
  <si>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</si>
  <si>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</si>
  <si>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</si>
  <si>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</si>
  <si>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</si>
  <si>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</si>
  <si>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</si>
  <si>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</si>
  <si>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</si>
  <si>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</si>
  <si>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</si>
  <si>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</si>
  <si>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</si>
  <si>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</si>
  <si>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</si>
  <si>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</si>
  <si>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</si>
  <si>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</si>
  <si>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</si>
  <si>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</si>
  <si>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</si>
  <si>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</si>
  <si>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</si>
  <si>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</si>
  <si>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</si>
  <si>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</si>
  <si>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</si>
  <si>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</si>
  <si>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</si>
  <si>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</si>
  <si>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</si>
  <si>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</si>
  <si>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</si>
  <si>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</si>
  <si>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</si>
  <si>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</si>
  <si>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</si>
  <si>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</si>
  <si>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</si>
  <si>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</si>
  <si>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</si>
  <si>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</si>
  <si>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</si>
  <si>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</si>
  <si>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</si>
  <si>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</si>
  <si>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</si>
  <si>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</si>
  <si>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</si>
  <si>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</si>
  <si>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</si>
  <si>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</si>
  <si>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</si>
  <si>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</si>
  <si>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</si>
  <si>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</si>
  <si>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</si>
  <si>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</si>
  <si>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</si>
  <si>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</si>
  <si>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</si>
  <si>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</si>
  <si>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</si>
  <si>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</si>
  <si>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</si>
  <si>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</si>
  <si>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</si>
  <si>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</si>
  <si>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</si>
  <si>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</si>
  <si>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</si>
  <si>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</si>
  <si>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</si>
  <si>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</si>
  <si>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</si>
  <si>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</si>
  <si>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</si>
  <si>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</si>
  <si>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</si>
  <si>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</si>
  <si>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</si>
  <si>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</si>
  <si>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</si>
  <si>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</si>
  <si>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</si>
  <si>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</si>
  <si>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</si>
  <si>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</si>
  <si>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</si>
  <si>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</si>
  <si>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</si>
  <si>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</si>
  <si>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</si>
  <si>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</si>
  <si>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</si>
  <si>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</si>
  <si>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</si>
  <si>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</si>
  <si>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</si>
  <si>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</si>
  <si>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</si>
  <si>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</si>
  <si>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</si>
  <si>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</si>
  <si>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</si>
  <si>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</si>
  <si>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</si>
  <si>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</si>
  <si>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</si>
  <si>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</si>
  <si>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</si>
  <si>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</si>
  <si>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</si>
  <si>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</si>
  <si>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</si>
  <si>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</si>
  <si>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</si>
  <si>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</si>
  <si>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</si>
  <si>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</si>
  <si>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</si>
  <si>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</si>
  <si>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</si>
  <si>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</si>
  <si>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</si>
  <si>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</si>
  <si>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</si>
  <si>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</si>
  <si>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</si>
  <si>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</si>
  <si>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</si>
  <si>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</si>
  <si>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</si>
  <si>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</si>
  <si>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</si>
  <si>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</si>
  <si>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</si>
  <si>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</si>
  <si>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</si>
  <si>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</si>
  <si>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</si>
  <si>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</si>
  <si>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</si>
  <si>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</si>
  <si>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</si>
  <si>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</si>
  <si>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</si>
  <si>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</si>
  <si>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</si>
  <si>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</si>
  <si>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</si>
  <si>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</si>
  <si>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</si>
  <si>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</si>
  <si>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</si>
  <si>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</si>
  <si>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</si>
  <si>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</si>
  <si>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</si>
  <si>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</si>
  <si>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</si>
  <si>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</si>
  <si>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</si>
  <si>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</si>
  <si>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</si>
  <si>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</si>
  <si>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</si>
  <si>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</si>
  <si>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</si>
  <si>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</si>
  <si>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</si>
  <si>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</si>
  <si>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</si>
  <si>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</si>
  <si>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</si>
  <si>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</si>
  <si>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</si>
  <si>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</si>
  <si>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</si>
  <si>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</si>
  <si>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</si>
  <si>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</si>
  <si>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</si>
  <si>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</si>
  <si>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</si>
  <si>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</si>
  <si>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</si>
  <si>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</si>
  <si>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</si>
  <si>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</si>
  <si>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</si>
  <si>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</si>
  <si>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</si>
  <si>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</si>
  <si>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</si>
  <si>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</si>
  <si>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</si>
  <si>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</si>
  <si>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</si>
  <si>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</si>
  <si>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</si>
  <si>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</si>
  <si>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</si>
  <si>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</si>
  <si>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</si>
  <si>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</si>
  <si>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</si>
  <si>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</si>
  <si>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</si>
  <si>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</si>
  <si>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</si>
  <si>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</si>
  <si>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</si>
  <si>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</si>
  <si>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</si>
  <si>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</si>
  <si>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</si>
  <si>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</si>
  <si>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</si>
  <si>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</si>
  <si>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</si>
  <si>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</si>
  <si>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</si>
  <si>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</si>
  <si>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</si>
  <si>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</si>
  <si>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</si>
  <si>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</si>
  <si>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</si>
  <si>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</si>
  <si>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</si>
  <si>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</si>
  <si>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</si>
  <si>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</si>
  <si>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</si>
  <si>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</si>
  <si>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</si>
  <si>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</si>
  <si>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</si>
  <si>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</si>
  <si>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</si>
  <si>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</si>
  <si>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</si>
  <si>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</si>
  <si>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</si>
  <si>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</si>
  <si>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</si>
  <si>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</si>
  <si>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</si>
  <si>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</si>
  <si>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</si>
  <si>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</si>
  <si>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</si>
  <si>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</si>
  <si>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</si>
  <si>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</si>
  <si>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</si>
  <si>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</si>
  <si>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</si>
  <si>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</si>
  <si>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</si>
  <si>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</si>
  <si>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</si>
  <si>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</si>
  <si>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</si>
  <si>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</si>
  <si>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</si>
  <si>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</si>
  <si>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</si>
  <si>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</si>
  <si>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</si>
  <si>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</si>
  <si>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</si>
  <si>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</si>
  <si>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</si>
  <si>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</si>
  <si>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</si>
  <si>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</si>
  <si>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</si>
  <si>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</si>
  <si>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</si>
  <si>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</si>
  <si>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</si>
  <si>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</si>
  <si>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</si>
  <si>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</si>
  <si>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</si>
  <si>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</si>
  <si>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</si>
  <si>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</si>
  <si>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</si>
  <si>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</si>
  <si>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</si>
  <si>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</si>
  <si>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</si>
  <si>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</si>
  <si>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</si>
  <si>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</si>
  <si>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</si>
  <si>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</si>
  <si>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</si>
  <si>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</si>
  <si>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</si>
  <si>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</si>
  <si>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</si>
  <si>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</si>
  <si>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</si>
  <si>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</si>
  <si>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</si>
  <si>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</si>
  <si>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</si>
  <si>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</si>
  <si>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</si>
  <si>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</si>
  <si>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</si>
  <si>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</si>
  <si>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</si>
  <si>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</si>
  <si>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</si>
  <si>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</si>
  <si>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</si>
  <si>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</si>
  <si>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</si>
  <si>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</si>
  <si>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</si>
  <si>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</si>
  <si>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</si>
  <si>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</si>
  <si>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</si>
  <si>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</si>
  <si>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</si>
  <si>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</si>
  <si>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</si>
  <si>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</si>
  <si>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</si>
  <si>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</si>
  <si>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</si>
  <si>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</si>
  <si>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</si>
  <si>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</si>
  <si>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</si>
  <si>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</si>
  <si>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</si>
  <si>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</si>
  <si>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</si>
  <si>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</si>
  <si>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</si>
  <si>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</si>
  <si>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</si>
  <si>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</si>
  <si>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</si>
  <si>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</si>
  <si>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</si>
  <si>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</si>
  <si>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</si>
  <si>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</si>
  <si>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</si>
  <si>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</si>
  <si>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</si>
  <si>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</si>
  <si>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</si>
  <si>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</si>
  <si>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</si>
  <si>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</si>
  <si>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</si>
  <si>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</si>
  <si>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</si>
  <si>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</si>
  <si>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</si>
  <si>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</si>
  <si>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</si>
  <si>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</si>
  <si>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</si>
  <si>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</si>
  <si>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</si>
  <si>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</si>
  <si>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</si>
  <si>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</si>
  <si>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</si>
  <si>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</si>
  <si>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</si>
  <si>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</si>
  <si>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</si>
  <si>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</si>
  <si>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</si>
  <si>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</si>
  <si>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</si>
  <si>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</si>
  <si>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</si>
  <si>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</si>
  <si>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</si>
  <si>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</si>
  <si>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</si>
  <si>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</si>
  <si>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</si>
  <si>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</si>
  <si>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</si>
  <si>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</si>
  <si>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</si>
  <si>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</si>
  <si>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</si>
  <si>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</si>
  <si>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</si>
  <si>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</si>
  <si>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</si>
  <si>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</si>
  <si>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</si>
  <si>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</si>
  <si>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</si>
  <si>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</si>
  <si>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</si>
  <si>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</si>
  <si>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</si>
  <si>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</si>
  <si>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</si>
  <si>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</si>
  <si>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</si>
  <si>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</si>
  <si>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</si>
  <si>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</si>
  <si>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</si>
  <si>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</si>
  <si>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</si>
  <si>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</si>
  <si>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</si>
  <si>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</si>
  <si>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</si>
  <si>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</si>
  <si>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</si>
  <si>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</si>
  <si>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</si>
  <si>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</si>
  <si>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</si>
  <si>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</si>
  <si>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</si>
  <si>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</si>
  <si>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</si>
  <si>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</si>
  <si>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</si>
  <si>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</si>
  <si>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</si>
  <si>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</si>
  <si>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</si>
  <si>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</si>
  <si>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</si>
  <si>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</si>
  <si>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</si>
  <si>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</si>
  <si>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</si>
  <si>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</si>
  <si>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</si>
  <si>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</si>
  <si>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</si>
  <si>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</si>
  <si>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</si>
  <si>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</si>
  <si>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</si>
  <si>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</si>
  <si>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</si>
  <si>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</si>
  <si>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</si>
  <si>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</si>
  <si>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</si>
  <si>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</si>
  <si>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</si>
  <si>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</si>
  <si>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</si>
  <si>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</si>
  <si>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</si>
  <si>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</si>
  <si>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</si>
  <si>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</si>
  <si>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</si>
  <si>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</si>
  <si>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</si>
  <si>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</si>
  <si>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</si>
  <si>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</si>
  <si>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</si>
  <si>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</si>
  <si>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</si>
  <si>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</si>
  <si>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</si>
  <si>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</si>
  <si>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</si>
  <si>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</si>
  <si>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</si>
  <si>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</si>
  <si>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</si>
  <si>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</si>
  <si>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</si>
  <si>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</si>
  <si>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</si>
  <si>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</si>
  <si>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</si>
  <si>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</si>
  <si>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</si>
  <si>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</si>
  <si>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</si>
  <si>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</si>
  <si>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</si>
  <si>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</si>
  <si>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</si>
  <si>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</si>
  <si>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</si>
  <si>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</si>
  <si>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</si>
  <si>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</si>
  <si>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</si>
  <si>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</si>
  <si>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</si>
  <si>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</si>
  <si>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</si>
  <si>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</si>
  <si>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</si>
  <si>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</si>
  <si>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</si>
  <si>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</si>
  <si>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</si>
  <si>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</si>
  <si>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</si>
  <si>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</si>
  <si>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</si>
  <si>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</si>
  <si>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</si>
  <si>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</si>
  <si>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</si>
  <si>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</si>
  <si>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</si>
  <si>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</si>
  <si>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</si>
  <si>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</si>
  <si>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</si>
  <si>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</si>
  <si>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</si>
  <si>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</si>
  <si>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</si>
  <si>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</si>
  <si>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</si>
  <si>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</si>
  <si>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</si>
  <si>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</si>
  <si>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</si>
  <si>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</si>
  <si>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</si>
  <si>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</si>
  <si>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</si>
  <si>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</si>
  <si>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</si>
  <si>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</si>
  <si>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</si>
  <si>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</si>
  <si>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</si>
  <si>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</si>
  <si>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</si>
  <si>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</si>
  <si>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</si>
  <si>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</si>
  <si>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</si>
  <si>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</si>
  <si>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</si>
  <si>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</si>
  <si>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</si>
  <si>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</si>
  <si>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</si>
  <si>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</si>
  <si>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</si>
  <si>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</si>
  <si>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</si>
  <si>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</si>
  <si>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</si>
  <si>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</si>
  <si>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</si>
  <si>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</si>
  <si>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</si>
  <si>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</si>
  <si>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</si>
  <si>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</si>
  <si>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</si>
  <si>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</si>
  <si>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</si>
  <si>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</si>
  <si>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</si>
  <si>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</si>
  <si>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</si>
  <si>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</si>
  <si>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</si>
  <si>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</si>
  <si>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</si>
  <si>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</si>
  <si>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</si>
  <si>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</si>
  <si>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</si>
  <si>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</si>
  <si>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</si>
  <si>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</si>
  <si>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</si>
  <si>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</si>
  <si>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</si>
  <si>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</si>
  <si>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</si>
  <si>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</si>
  <si>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</si>
  <si>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</si>
  <si>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</si>
  <si>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</si>
  <si>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</si>
  <si>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</si>
  <si>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</si>
  <si>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</si>
  <si>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</si>
  <si>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</si>
  <si>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</si>
  <si>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</si>
  <si>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</si>
  <si>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</si>
  <si>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</si>
  <si>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</si>
  <si>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</si>
  <si>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</si>
  <si>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</si>
  <si>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</si>
  <si>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</si>
  <si>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</si>
  <si>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</si>
  <si>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</si>
  <si>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</si>
  <si>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</si>
  <si>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</si>
  <si>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</si>
  <si>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</si>
  <si>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</si>
  <si>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</si>
  <si>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</si>
  <si>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</si>
  <si>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</si>
  <si>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</si>
  <si>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</si>
  <si>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</si>
  <si>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</si>
  <si>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</si>
  <si>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</si>
  <si>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</si>
  <si>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</si>
  <si>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</si>
  <si>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</si>
  <si>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</si>
  <si>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</si>
  <si>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</si>
  <si>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</si>
  <si>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</si>
  <si>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</si>
  <si>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</si>
  <si>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</si>
  <si>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</si>
  <si>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</si>
  <si>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</si>
  <si>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</si>
  <si>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</si>
  <si>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</si>
  <si>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</si>
  <si>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</si>
  <si>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</si>
  <si>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</si>
  <si>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</si>
  <si>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</si>
  <si>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</si>
  <si>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</si>
  <si>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</si>
  <si>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</si>
  <si>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</si>
  <si>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</si>
  <si>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</si>
  <si>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</si>
  <si>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</si>
  <si>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</si>
  <si>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</si>
  <si>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</si>
  <si>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</si>
  <si>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</si>
  <si>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</si>
  <si>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</si>
  <si>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</si>
  <si>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</si>
  <si>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</si>
  <si>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</si>
  <si>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</si>
  <si>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</si>
  <si>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</si>
  <si>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</si>
  <si>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</si>
  <si>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</si>
  <si>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</si>
  <si>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</si>
  <si>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</si>
  <si>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</si>
  <si>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</si>
  <si>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</si>
  <si>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</si>
  <si>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</si>
  <si>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</si>
  <si>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</si>
  <si>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</si>
  <si>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</si>
  <si>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</si>
  <si>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</si>
  <si>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</si>
  <si>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</si>
  <si>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</si>
  <si>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</si>
  <si>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</si>
  <si>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</si>
  <si>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</si>
  <si>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</si>
  <si>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</si>
  <si>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</si>
  <si>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</si>
  <si>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</si>
  <si>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</si>
  <si>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</si>
  <si>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</si>
  <si>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</si>
  <si>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</si>
  <si>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</si>
  <si>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</si>
  <si>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</si>
  <si>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</si>
  <si>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</si>
  <si>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</si>
  <si>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</si>
  <si>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</si>
  <si>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</si>
  <si>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</si>
  <si>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</si>
  <si>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</si>
  <si>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</si>
  <si>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</si>
  <si>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</si>
  <si>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</si>
  <si>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</si>
  <si>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</si>
  <si>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</si>
  <si>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</si>
  <si>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</si>
  <si>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</si>
  <si>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</si>
  <si>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</si>
  <si>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</si>
  <si>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</si>
  <si>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</si>
  <si>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</si>
  <si>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</si>
  <si>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</si>
  <si>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</si>
  <si>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</si>
  <si>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</si>
  <si>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</si>
  <si>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</si>
  <si>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</si>
  <si>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</si>
  <si>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</si>
  <si>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</si>
  <si>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</si>
  <si>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</si>
  <si>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</si>
  <si>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</si>
  <si>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</si>
  <si>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</si>
  <si>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</si>
  <si>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</si>
  <si>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</si>
  <si>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</si>
  <si>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</si>
  <si>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</si>
  <si>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</si>
  <si>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</si>
  <si>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</si>
  <si>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</si>
  <si>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</si>
  <si>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</si>
  <si>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</si>
  <si>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</si>
  <si>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</si>
  <si>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</si>
  <si>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</si>
  <si>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</si>
  <si>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</si>
  <si>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</si>
  <si>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</si>
  <si>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</si>
  <si>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</si>
  <si>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</si>
  <si>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</si>
  <si>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</si>
  <si>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</si>
  <si>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</si>
  <si>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</si>
  <si>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</si>
  <si>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</si>
  <si>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</si>
  <si>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</si>
  <si>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</si>
  <si>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</si>
  <si>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</si>
  <si>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</si>
  <si>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</si>
  <si>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</si>
  <si>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</si>
  <si>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</si>
  <si>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</si>
  <si>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</si>
  <si>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</si>
  <si>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</si>
  <si>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</si>
  <si>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</si>
  <si>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</si>
  <si>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</si>
  <si>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</si>
  <si>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</si>
  <si>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</si>
  <si>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</si>
  <si>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</si>
  <si>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</si>
  <si>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</si>
  <si>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</si>
  <si>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</si>
  <si>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</si>
  <si>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</si>
  <si>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</si>
  <si>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</si>
  <si>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</si>
  <si>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</si>
  <si>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</si>
  <si>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</si>
  <si>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</si>
  <si>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</si>
  <si>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</si>
  <si>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</si>
  <si>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</si>
  <si>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</si>
  <si>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</si>
  <si>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</si>
  <si>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</si>
  <si>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</si>
  <si>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</si>
  <si>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</si>
  <si>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</si>
  <si>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</si>
  <si>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</si>
  <si>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</si>
  <si>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</si>
  <si>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</si>
  <si>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</si>
  <si>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</si>
  <si>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</si>
  <si>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</si>
  <si>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</si>
  <si>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</si>
  <si>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</si>
  <si>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</si>
  <si>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</si>
  <si>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</si>
  <si>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</si>
  <si>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</si>
  <si>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</si>
  <si>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</si>
  <si>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</si>
  <si>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</si>
  <si>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</si>
  <si>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</si>
  <si>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</si>
  <si>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</si>
  <si>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</si>
  <si>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</si>
  <si>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</si>
  <si>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</si>
  <si>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</si>
  <si>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</si>
  <si>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</si>
  <si>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</si>
  <si>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</si>
  <si>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</si>
  <si>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</si>
  <si>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</si>
  <si>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</si>
  <si>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</si>
  <si>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</si>
  <si>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</si>
  <si>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</si>
  <si>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</si>
  <si>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</si>
  <si>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</si>
  <si>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</si>
  <si>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</si>
  <si>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</si>
  <si>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</si>
  <si>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</si>
  <si>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</si>
  <si>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</si>
  <si>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</si>
  <si>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</si>
  <si>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</si>
  <si>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</si>
  <si>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</si>
  <si>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</si>
  <si>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</si>
  <si>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</si>
  <si>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</si>
  <si>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</si>
  <si>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</si>
  <si>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</si>
  <si>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</si>
  <si>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</si>
  <si>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</si>
  <si>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</si>
  <si>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</si>
  <si>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</si>
  <si>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</si>
  <si>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</si>
  <si>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</si>
  <si>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</si>
  <si>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</si>
  <si>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</si>
  <si>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</si>
  <si>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</si>
  <si>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</si>
  <si>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</si>
  <si>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</si>
  <si>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</si>
  <si>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</si>
  <si>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</si>
  <si>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</si>
  <si>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</si>
  <si>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</si>
  <si>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</si>
  <si>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</si>
  <si>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</si>
  <si>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</si>
  <si>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</si>
  <si>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</si>
  <si>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</si>
  <si>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</si>
  <si>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</si>
  <si>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</si>
  <si>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</si>
  <si>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</si>
  <si>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</si>
  <si>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</si>
  <si>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</si>
  <si>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</si>
  <si>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</si>
  <si>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</si>
  <si>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</si>
  <si>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</si>
  <si>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</si>
  <si>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</si>
  <si>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</si>
  <si>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</si>
  <si>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</si>
  <si>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</si>
  <si>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</si>
  <si>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</si>
  <si>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</si>
  <si>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</si>
  <si>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</si>
  <si>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</si>
  <si>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</si>
  <si>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</si>
  <si>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</si>
  <si>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</si>
  <si>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</si>
  <si>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</si>
  <si>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</si>
  <si>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</si>
  <si>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</si>
  <si>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</si>
  <si>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</si>
  <si>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</si>
  <si>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</si>
  <si>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</si>
  <si>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</si>
  <si>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</si>
  <si>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</si>
  <si>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</si>
  <si>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</si>
  <si>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</si>
  <si>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</si>
  <si>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</si>
  <si>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</si>
  <si>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</si>
  <si>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</si>
  <si>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</si>
  <si>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</si>
  <si>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</si>
  <si>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</si>
  <si>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</si>
  <si>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</si>
  <si>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</si>
  <si>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</si>
  <si>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</si>
  <si>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</si>
  <si>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</si>
  <si>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</si>
  <si>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</si>
  <si>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</si>
  <si>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</si>
  <si>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</si>
  <si>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</si>
  <si>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</si>
  <si>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</si>
  <si>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</si>
  <si>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</si>
  <si>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</si>
  <si>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</si>
  <si>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</si>
  <si>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</si>
  <si>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</si>
  <si>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</si>
  <si>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</si>
  <si>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</si>
  <si>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</si>
  <si>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</si>
  <si>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</si>
  <si>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</si>
  <si>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</si>
  <si>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</si>
  <si>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</si>
  <si>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</si>
  <si>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</si>
  <si>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</si>
  <si>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</si>
  <si>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</si>
  <si>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</si>
  <si>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</si>
  <si>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</si>
  <si>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</si>
  <si>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</si>
  <si>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</si>
  <si>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</si>
  <si>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</si>
  <si>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</si>
  <si>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</si>
  <si>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</si>
  <si>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</si>
  <si>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</si>
  <si>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</si>
  <si>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</si>
  <si>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</si>
  <si>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</si>
  <si>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</si>
  <si>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</si>
  <si>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</si>
  <si>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</si>
  <si>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</si>
  <si>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</si>
  <si>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</si>
  <si>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</si>
  <si>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</si>
  <si>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</si>
  <si>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</si>
  <si>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</si>
  <si>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</si>
  <si>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</si>
  <si>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</si>
  <si>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</si>
  <si>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</si>
  <si>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</si>
  <si>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</si>
  <si>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</si>
  <si>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</si>
  <si>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</si>
  <si>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</si>
  <si>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</si>
  <si>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</si>
  <si>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</si>
  <si>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</si>
  <si>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</si>
  <si>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</si>
  <si>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</si>
  <si>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</si>
  <si>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</si>
  <si>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</si>
  <si>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</si>
  <si>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</si>
  <si>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</si>
  <si>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</si>
  <si>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</si>
  <si>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</si>
  <si>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</si>
  <si>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</si>
  <si>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</si>
  <si>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</si>
  <si>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</si>
  <si>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</si>
  <si>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</si>
  <si>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</si>
  <si>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</si>
  <si>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</si>
  <si>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</si>
  <si>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</si>
  <si>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</si>
  <si>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</si>
  <si>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</si>
  <si>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</si>
  <si>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</si>
  <si>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</si>
  <si>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</si>
  <si>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</si>
  <si>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</si>
  <si>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</si>
  <si>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</si>
  <si>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</si>
  <si>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</si>
  <si>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</si>
  <si>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</si>
  <si>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</si>
  <si>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</si>
  <si>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</si>
  <si>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</si>
  <si>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</si>
  <si>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</si>
  <si>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</si>
  <si>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</si>
  <si>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</si>
  <si>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</si>
  <si>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</si>
  <si>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</si>
  <si>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</si>
  <si>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</si>
  <si>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</si>
  <si>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</si>
  <si>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</si>
  <si>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</si>
  <si>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</si>
  <si>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</si>
  <si>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</si>
  <si>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</si>
  <si>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</si>
  <si>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</si>
  <si>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</si>
  <si>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</si>
  <si>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</si>
  <si>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</si>
  <si>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</si>
  <si>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</si>
  <si>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</si>
  <si>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</si>
  <si>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</si>
  <si>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</si>
  <si>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</si>
  <si>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</si>
  <si>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</si>
  <si>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</si>
  <si>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</si>
  <si>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</si>
  <si>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</si>
  <si>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</si>
  <si>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</si>
  <si>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</si>
  <si>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</si>
  <si>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</si>
  <si>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</si>
  <si>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</si>
  <si>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</si>
  <si>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</si>
  <si>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</si>
  <si>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</si>
  <si>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</si>
  <si>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</si>
  <si>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</si>
  <si>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</si>
  <si>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</si>
  <si>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</si>
  <si>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</si>
  <si>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</si>
  <si>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</si>
  <si>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</si>
  <si>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</si>
  <si>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</si>
  <si>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</si>
  <si>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</si>
  <si>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</si>
  <si>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</si>
  <si>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</si>
  <si>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</si>
  <si>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</si>
  <si>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</si>
  <si>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</si>
  <si>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</si>
  <si>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</si>
  <si>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</si>
  <si>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</si>
  <si>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</si>
  <si>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</si>
  <si>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</si>
  <si>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</si>
  <si>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</si>
  <si>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</si>
  <si>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</si>
  <si>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</si>
  <si>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</si>
  <si>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</si>
  <si>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</si>
  <si>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</si>
  <si>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</si>
  <si>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</si>
  <si>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</si>
  <si>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</si>
  <si>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</si>
  <si>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</si>
  <si>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</si>
  <si>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</si>
  <si>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</si>
  <si>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</si>
  <si>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</si>
  <si>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</si>
  <si>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</si>
  <si>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</si>
  <si>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</si>
  <si>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</si>
  <si>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</si>
  <si>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</si>
  <si>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</si>
  <si>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</si>
  <si>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</si>
  <si>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</si>
  <si>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</si>
  <si>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</si>
  <si>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</si>
  <si>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</si>
  <si>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</si>
  <si>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</si>
  <si>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</si>
  <si>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</si>
  <si>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</si>
  <si>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</si>
  <si>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</si>
  <si>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</si>
  <si>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</si>
  <si>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</si>
  <si>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</si>
  <si>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</si>
  <si>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</si>
  <si>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</si>
  <si>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</si>
  <si>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</si>
  <si>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</si>
  <si>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</si>
  <si>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</si>
  <si>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</si>
  <si>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</si>
  <si>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</si>
  <si>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</si>
  <si>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</si>
  <si>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</si>
  <si>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</si>
  <si>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</si>
  <si>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</si>
  <si>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</si>
  <si>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</si>
  <si>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</si>
  <si>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</si>
  <si>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</si>
  <si>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</si>
  <si>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</si>
  <si>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</si>
  <si>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</si>
  <si>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</si>
  <si>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</si>
  <si>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</si>
  <si>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</si>
  <si>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</si>
  <si>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</si>
  <si>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</si>
  <si>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</si>
  <si>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</si>
  <si>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</si>
  <si>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</si>
  <si>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</si>
  <si>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</si>
  <si>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</si>
  <si>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</si>
  <si>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</si>
  <si>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</si>
  <si>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</si>
  <si>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</si>
  <si>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</si>
  <si>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</si>
  <si>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</si>
  <si>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</si>
  <si>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</si>
  <si>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</si>
  <si>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</si>
  <si>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</si>
  <si>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</si>
  <si>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</si>
  <si>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</si>
  <si>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</si>
  <si>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</si>
  <si>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</si>
  <si>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</si>
  <si>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</si>
  <si>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</si>
  <si>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</si>
  <si>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</si>
  <si>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</si>
  <si>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</si>
  <si>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</si>
  <si>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</si>
  <si>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</si>
  <si>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</si>
  <si>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</si>
  <si>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</si>
  <si>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</si>
  <si>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</si>
  <si>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</si>
  <si>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</si>
  <si>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</si>
  <si>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</si>
  <si>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</si>
  <si>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</si>
  <si>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</si>
  <si>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</si>
  <si>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</si>
  <si>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</si>
  <si>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</si>
  <si>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</si>
  <si>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</si>
  <si>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</si>
  <si>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</si>
  <si>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</si>
  <si>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</si>
  <si>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</si>
  <si>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</si>
  <si>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</si>
  <si>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</si>
  <si>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</si>
  <si>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</si>
  <si>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</si>
  <si>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</si>
  <si>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</si>
  <si>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</si>
  <si>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</si>
  <si>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</si>
  <si>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</si>
  <si>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</si>
  <si>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</si>
  <si>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</si>
  <si>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</si>
  <si>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</si>
  <si>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</si>
  <si>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</si>
  <si>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</si>
  <si>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</si>
  <si>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</si>
  <si>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</si>
  <si>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</si>
  <si>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</si>
  <si>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</si>
  <si>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</si>
  <si>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</si>
  <si>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</si>
  <si>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</si>
  <si>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</si>
  <si>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</si>
  <si>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</si>
  <si>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</si>
  <si>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</si>
  <si>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</si>
  <si>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</si>
  <si>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</si>
  <si>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</si>
  <si>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</si>
  <si>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</si>
  <si>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</si>
  <si>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</si>
  <si>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</si>
  <si>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</si>
  <si>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</si>
  <si>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</si>
  <si>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</si>
  <si>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</si>
  <si>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</si>
  <si>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</si>
  <si>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</si>
  <si>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</si>
  <si>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</si>
  <si>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</si>
  <si>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</si>
  <si>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</si>
  <si>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</si>
  <si>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</si>
  <si>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</si>
  <si>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</si>
  <si>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</si>
  <si>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</si>
  <si>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</si>
  <si>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</si>
  <si>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</si>
  <si>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</si>
  <si>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</si>
  <si>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</si>
  <si>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</si>
  <si>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</si>
  <si>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</si>
  <si>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</si>
  <si>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</si>
  <si>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</si>
  <si>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</si>
  <si>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</si>
  <si>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</si>
  <si>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</si>
  <si>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</si>
  <si>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</si>
  <si>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</si>
  <si>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</si>
  <si>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</si>
  <si>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</si>
  <si>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</si>
  <si>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</si>
  <si>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</si>
  <si>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</si>
  <si>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</si>
  <si>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</si>
  <si>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</si>
  <si>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</si>
  <si>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</si>
  <si>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</si>
  <si>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</si>
  <si>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</si>
  <si>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</si>
  <si>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</si>
  <si>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</si>
  <si>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</si>
  <si>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</si>
  <si>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</si>
  <si>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</si>
  <si>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</si>
  <si>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</si>
  <si>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</si>
  <si>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</si>
  <si>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</si>
  <si>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</si>
  <si>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</si>
  <si>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</si>
  <si>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</si>
  <si>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</si>
  <si>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</si>
  <si>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</si>
  <si>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</si>
  <si>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</si>
  <si>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</si>
  <si>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</si>
  <si>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</si>
  <si>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</si>
  <si>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</si>
  <si>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</si>
  <si>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</si>
  <si>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</si>
  <si>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</si>
  <si>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</si>
  <si>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</si>
  <si>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</si>
  <si>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</si>
  <si>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</si>
  <si>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</si>
  <si>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</si>
  <si>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</si>
  <si>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</si>
  <si>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</si>
  <si>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</si>
  <si>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</si>
  <si>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</si>
  <si>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</si>
  <si>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</si>
  <si>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</si>
  <si>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</si>
  <si>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</si>
  <si>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</si>
  <si>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</si>
  <si>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</si>
  <si>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</si>
  <si>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</si>
  <si>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</si>
  <si>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</si>
  <si>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</si>
  <si>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</si>
  <si>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</si>
  <si>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</si>
  <si>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</si>
  <si>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</si>
  <si>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</si>
  <si>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</si>
  <si>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</si>
  <si>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</si>
  <si>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</si>
  <si>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</si>
  <si>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</si>
  <si>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</si>
  <si>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</si>
  <si>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</si>
  <si>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</si>
  <si>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</si>
  <si>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</si>
  <si>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</si>
  <si>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</si>
  <si>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</si>
  <si>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</si>
  <si>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</si>
  <si>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</si>
  <si>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</si>
  <si>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</si>
  <si>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</si>
  <si>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</si>
  <si>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</si>
  <si>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</si>
  <si>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</si>
  <si>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</si>
  <si>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</si>
  <si>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</si>
  <si>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</si>
  <si>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</si>
  <si>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</si>
  <si>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</si>
  <si>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</si>
  <si>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</si>
  <si>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</si>
  <si>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</si>
  <si>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</si>
  <si>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</si>
  <si>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</si>
  <si>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</si>
  <si>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</si>
  <si>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</si>
  <si>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</si>
  <si>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</si>
  <si>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</si>
  <si>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</si>
  <si>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</si>
  <si>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</si>
  <si>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</si>
  <si>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</si>
  <si>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</si>
  <si>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</si>
  <si>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</si>
  <si>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</si>
  <si>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</si>
  <si>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</si>
  <si>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</si>
  <si>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</si>
  <si>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</si>
  <si>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</si>
  <si>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</si>
  <si>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</si>
  <si>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</si>
  <si>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</si>
  <si>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</si>
  <si>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</si>
  <si>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</si>
  <si>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</si>
  <si>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</si>
  <si>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</si>
  <si>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</si>
  <si>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</si>
  <si>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</si>
  <si>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</si>
  <si>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</si>
  <si>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</si>
  <si>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</si>
  <si>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</si>
  <si>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</si>
  <si>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</si>
  <si>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</si>
  <si>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</si>
  <si>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</si>
  <si>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</si>
  <si>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</si>
  <si>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</si>
  <si>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</si>
  <si>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</si>
  <si>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</si>
  <si>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</si>
  <si>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</si>
  <si>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</si>
  <si>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</si>
  <si>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</si>
  <si>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</si>
  <si>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</si>
  <si>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</si>
  <si>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</si>
  <si>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</si>
  <si>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</si>
  <si>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</si>
  <si>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</si>
  <si>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</si>
  <si>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</si>
  <si>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</si>
  <si>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</si>
  <si>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</si>
  <si>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</si>
  <si>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</si>
  <si>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</si>
  <si>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</si>
  <si>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</si>
  <si>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</si>
  <si>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</si>
  <si>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</si>
  <si>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</si>
  <si>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</si>
  <si>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</si>
  <si>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</si>
  <si>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</si>
  <si>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</si>
  <si>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</si>
  <si>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</si>
  <si>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</si>
  <si>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</si>
  <si>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</si>
  <si>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</si>
  <si>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</si>
  <si>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</si>
  <si>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</si>
  <si>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</si>
  <si>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</si>
  <si>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</si>
  <si>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</si>
  <si>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</si>
  <si>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</si>
  <si>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</si>
  <si>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</si>
  <si>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</si>
  <si>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</si>
  <si>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</si>
  <si>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</si>
  <si>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</si>
  <si>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</si>
  <si>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</si>
  <si>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</si>
  <si>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</si>
  <si>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</si>
  <si>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</si>
  <si>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</si>
  <si>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</si>
  <si>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</si>
  <si>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</si>
  <si>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</si>
  <si>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</si>
  <si>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</si>
  <si>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</si>
  <si>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</si>
  <si>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</si>
  <si>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</si>
  <si>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</si>
  <si>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</si>
  <si>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</si>
  <si>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</si>
  <si>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</si>
  <si>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</si>
  <si>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</si>
  <si>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</si>
  <si>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</si>
  <si>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</si>
  <si>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</si>
  <si>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</si>
  <si>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</si>
  <si>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</si>
  <si>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</si>
  <si>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</si>
  <si>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</si>
  <si>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</si>
  <si>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</si>
  <si>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</si>
  <si>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</si>
  <si>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</si>
  <si>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</si>
  <si>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</si>
  <si>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</si>
  <si>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</si>
  <si>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</si>
  <si>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</si>
  <si>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</si>
  <si>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</si>
  <si>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</si>
  <si>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</si>
  <si>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</si>
  <si>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</si>
  <si>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</si>
  <si>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</si>
  <si>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</si>
  <si>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</si>
  <si>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</si>
  <si>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</si>
  <si>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</si>
  <si>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</si>
  <si>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</si>
  <si>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</si>
  <si>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</si>
  <si>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</si>
  <si>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</si>
  <si>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</si>
  <si>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</si>
  <si>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</si>
  <si>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</si>
  <si>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</si>
  <si>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</si>
  <si>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</si>
  <si>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</si>
  <si>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</si>
  <si>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</si>
  <si>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</si>
  <si>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</si>
  <si>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</si>
  <si>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</si>
  <si>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</si>
  <si>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</si>
  <si>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</si>
  <si>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</si>
  <si>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</si>
  <si>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</si>
  <si>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</si>
  <si>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</si>
  <si>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</si>
  <si>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</si>
  <si>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</si>
  <si>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</si>
  <si>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</si>
  <si>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</si>
  <si>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</si>
  <si>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</si>
  <si>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</si>
  <si>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</si>
  <si>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</si>
  <si>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</si>
  <si>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</si>
  <si>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</si>
  <si>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</si>
  <si>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</si>
  <si>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</si>
  <si>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</si>
  <si>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</si>
  <si>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</si>
  <si>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</si>
  <si>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</si>
  <si>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</si>
  <si>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</si>
  <si>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</si>
  <si>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</si>
  <si>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</si>
  <si>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</si>
  <si>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</si>
  <si>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</si>
  <si>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</si>
  <si>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</si>
  <si>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</si>
  <si>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</si>
  <si>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</si>
  <si>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</si>
  <si>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</si>
  <si>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</si>
  <si>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</si>
  <si>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</si>
  <si>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</si>
  <si>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</si>
  <si>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</si>
  <si>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</si>
  <si>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</si>
  <si>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</si>
  <si>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</si>
  <si>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</si>
  <si>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</si>
  <si>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</si>
  <si>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</si>
  <si>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</si>
  <si>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</si>
  <si>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</si>
  <si>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</si>
  <si>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</si>
  <si>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</si>
  <si>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</si>
  <si>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</si>
  <si>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</si>
  <si>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</si>
  <si>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</si>
  <si>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</si>
  <si>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</si>
  <si>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</si>
  <si>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</si>
  <si>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</si>
  <si>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</si>
  <si>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</si>
  <si>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</si>
  <si>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</si>
  <si>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</si>
  <si>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</si>
  <si>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</si>
  <si>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</si>
  <si>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</si>
  <si>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</si>
  <si>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</si>
  <si>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</si>
  <si>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</si>
  <si>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</si>
  <si>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</si>
  <si>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</si>
  <si>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</si>
  <si>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</si>
  <si>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</si>
  <si>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</si>
  <si>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</si>
  <si>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</si>
  <si>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</si>
  <si>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</si>
  <si>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</si>
  <si>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</si>
  <si>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</si>
  <si>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</si>
  <si>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</si>
  <si>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</si>
  <si>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</si>
  <si>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</si>
  <si>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</si>
  <si>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</si>
  <si>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</si>
  <si>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</si>
  <si>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</si>
  <si>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</si>
  <si>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</si>
  <si>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</si>
  <si>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</si>
  <si>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</si>
  <si>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</si>
  <si>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</si>
  <si>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</si>
  <si>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</si>
  <si>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</si>
  <si>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</si>
  <si>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</si>
  <si>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</si>
  <si>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</si>
  <si>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</si>
  <si>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</si>
  <si>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</si>
  <si>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</si>
  <si>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</si>
  <si>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</si>
  <si>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</si>
  <si>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</si>
  <si>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</si>
  <si>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</si>
  <si>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</si>
  <si>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</si>
  <si>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</si>
  <si>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</si>
  <si>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</si>
  <si>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</si>
  <si>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</si>
  <si>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</si>
  <si>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</si>
  <si>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</si>
  <si>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</si>
  <si>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</si>
  <si>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</si>
  <si>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</si>
  <si>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</si>
  <si>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</si>
  <si>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</si>
  <si>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</si>
  <si>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</si>
  <si>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</si>
  <si>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</si>
  <si>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</si>
  <si>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</si>
  <si>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</si>
  <si>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</si>
  <si>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</si>
  <si>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</si>
  <si>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</si>
  <si>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</si>
  <si>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</si>
  <si>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</si>
  <si>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</si>
  <si>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</si>
  <si>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</si>
  <si>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</si>
  <si>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</si>
  <si>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</si>
  <si>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</si>
  <si>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</si>
  <si>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</si>
  <si>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</si>
  <si>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</si>
  <si>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</si>
  <si>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</si>
  <si>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</si>
  <si>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</si>
  <si>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</si>
  <si>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</si>
  <si>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</si>
  <si>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</si>
  <si>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</si>
  <si>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</si>
  <si>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</si>
  <si>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</si>
  <si>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</si>
  <si>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</si>
  <si>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</si>
  <si>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</si>
  <si>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</si>
  <si>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</si>
  <si>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</si>
  <si>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</si>
  <si>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</si>
  <si>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</si>
  <si>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</si>
  <si>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</si>
  <si>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</si>
  <si>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</si>
  <si>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</si>
  <si>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</si>
  <si>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</si>
  <si>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</si>
  <si>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</si>
  <si>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</si>
  <si>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</si>
  <si>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</si>
  <si>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</si>
  <si>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</si>
  <si>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</si>
  <si>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</si>
  <si>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</si>
  <si>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</si>
  <si>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</si>
  <si>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</si>
  <si>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</si>
  <si>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</si>
  <si>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</si>
  <si>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</si>
  <si>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</si>
  <si>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</si>
  <si>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</si>
  <si>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</si>
  <si>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</si>
  <si>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</si>
  <si>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</si>
  <si>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</si>
  <si>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</si>
  <si>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</si>
  <si>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</si>
  <si>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</si>
  <si>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</si>
  <si>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</si>
  <si>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</si>
  <si>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</si>
  <si>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</si>
  <si>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</si>
  <si>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</si>
  <si>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</si>
  <si>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</si>
  <si>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</si>
  <si>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</si>
  <si>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</si>
  <si>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</si>
  <si>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</si>
  <si>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</si>
  <si>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</si>
  <si>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</si>
  <si>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</si>
  <si>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</si>
  <si>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</si>
  <si>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</si>
  <si>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</si>
  <si>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</si>
  <si>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</si>
  <si>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</si>
  <si>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</si>
  <si>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</si>
  <si>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</si>
  <si>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</si>
  <si>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</si>
  <si>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</si>
  <si>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</si>
  <si>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</si>
  <si>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</si>
  <si>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</si>
  <si>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</si>
  <si>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</si>
  <si>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</si>
  <si>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</si>
  <si>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</si>
  <si>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</si>
  <si>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</si>
  <si>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</si>
  <si>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</si>
  <si>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</si>
  <si>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</si>
  <si>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</si>
  <si>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</si>
  <si>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</si>
  <si>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</si>
  <si>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</si>
  <si>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</si>
  <si>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</si>
  <si>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</si>
  <si>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</si>
  <si>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</si>
  <si>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</si>
  <si>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</si>
  <si>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</si>
  <si>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</si>
  <si>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</si>
  <si>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</si>
  <si>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</si>
  <si>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</si>
  <si>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</si>
  <si>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</si>
  <si>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</si>
  <si>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</si>
  <si>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</si>
  <si>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</si>
  <si>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</si>
  <si>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</si>
  <si>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</si>
  <si>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</si>
  <si>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</si>
  <si>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</si>
  <si>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</si>
  <si>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</si>
  <si>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</si>
  <si>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</si>
  <si>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</si>
  <si>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</si>
  <si>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</si>
  <si>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</si>
  <si>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</si>
  <si>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</si>
  <si>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</si>
  <si>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</si>
  <si>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</si>
  <si>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</si>
  <si>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</si>
  <si>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</si>
  <si>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</si>
  <si>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</si>
  <si>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</si>
  <si>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</si>
  <si>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</si>
  <si>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</si>
  <si>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</si>
  <si>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</si>
  <si>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</si>
  <si>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</si>
  <si>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</si>
  <si>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</si>
  <si>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</si>
  <si>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</si>
  <si>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</si>
  <si>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</si>
  <si>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</si>
  <si>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</si>
  <si>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</si>
  <si>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</si>
  <si>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</si>
  <si>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</si>
  <si>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</si>
  <si>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</si>
  <si>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</si>
  <si>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</si>
  <si>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</si>
  <si>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</si>
  <si>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</si>
  <si>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</si>
  <si>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</si>
  <si>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</si>
  <si>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</si>
  <si>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</si>
  <si>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</si>
  <si>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</si>
  <si>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</si>
  <si>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</si>
  <si>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</si>
  <si>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</si>
  <si>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</si>
  <si>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</si>
  <si>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</si>
  <si>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</si>
  <si>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</si>
  <si>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</si>
  <si>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</si>
  <si>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</si>
  <si>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</si>
  <si>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</si>
  <si>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</si>
  <si>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</si>
  <si>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</si>
  <si>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</si>
  <si>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</si>
  <si>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</si>
  <si>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</si>
  <si>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</si>
  <si>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</si>
  <si>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</si>
  <si>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</si>
  <si>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</si>
  <si>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</si>
  <si>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</si>
  <si>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</si>
  <si>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</si>
  <si>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</si>
  <si>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</si>
  <si>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</si>
  <si>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</si>
  <si>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</si>
  <si>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</si>
  <si>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</si>
  <si>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</si>
  <si>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</si>
  <si>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</si>
  <si>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</si>
  <si>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</si>
  <si>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</si>
  <si>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</si>
  <si>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</si>
  <si>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</si>
  <si>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</si>
  <si>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</si>
  <si>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</si>
  <si>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</si>
  <si>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</si>
  <si>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</si>
  <si>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</si>
  <si>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</si>
  <si>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</si>
  <si>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</si>
  <si>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</si>
  <si>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</si>
  <si>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</si>
  <si>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</si>
  <si>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</si>
  <si>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</si>
  <si>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</si>
  <si>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</si>
  <si>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</si>
  <si>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</si>
  <si>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</si>
  <si>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</si>
  <si>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</si>
  <si>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</si>
  <si>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</si>
  <si>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</si>
  <si>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</si>
  <si>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</si>
  <si>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</si>
  <si>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</si>
  <si>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</si>
  <si>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</si>
  <si>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</si>
  <si>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</si>
  <si>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</si>
  <si>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</si>
  <si>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</si>
  <si>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</si>
  <si>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</si>
  <si>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</si>
  <si>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</si>
  <si>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</si>
  <si>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</si>
  <si>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</si>
  <si>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</si>
  <si>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</si>
  <si>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</si>
  <si>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</si>
  <si>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</si>
  <si>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</si>
  <si>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</si>
  <si>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</si>
  <si>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</si>
  <si>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</si>
  <si>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</si>
  <si>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</si>
  <si>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</si>
  <si>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</si>
  <si>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</si>
  <si>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</si>
  <si>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</si>
  <si>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</si>
  <si>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</si>
  <si>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</si>
  <si>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</si>
  <si>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</si>
  <si>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</si>
  <si>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</si>
  <si>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</si>
  <si>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</si>
  <si>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</si>
  <si>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</si>
  <si>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</si>
  <si>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</si>
  <si>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</si>
  <si>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</si>
  <si>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</si>
  <si>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</si>
  <si>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</si>
  <si>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</si>
  <si>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</si>
  <si>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</si>
  <si>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</si>
  <si>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</si>
  <si>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</si>
  <si>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</si>
  <si>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</si>
  <si>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</si>
  <si>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</si>
  <si>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</si>
  <si>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</si>
  <si>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</si>
  <si>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</si>
  <si>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</si>
  <si>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</si>
  <si>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</si>
  <si>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</si>
  <si>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</si>
  <si>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</si>
  <si>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</si>
  <si>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</si>
  <si>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</si>
  <si>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</si>
  <si>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</si>
  <si>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</si>
  <si>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</si>
  <si>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</si>
  <si>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</si>
  <si>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</si>
  <si>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</si>
  <si>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</si>
  <si>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</si>
  <si>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</si>
  <si>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</si>
  <si>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</si>
  <si>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</si>
  <si>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</si>
  <si>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</si>
  <si>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</si>
  <si>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</si>
  <si>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</si>
  <si>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</si>
  <si>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</si>
  <si>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</si>
  <si>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</si>
  <si>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</si>
  <si>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</si>
  <si>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</si>
  <si>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</si>
  <si>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</si>
  <si>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</si>
  <si>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</si>
  <si>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</si>
  <si>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</si>
  <si>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</si>
  <si>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</si>
  <si>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</si>
  <si>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</si>
  <si>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</si>
  <si>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</si>
  <si>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</si>
  <si>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</si>
  <si>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</si>
  <si>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</si>
  <si>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</si>
  <si>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</si>
  <si>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</si>
  <si>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</si>
  <si>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</si>
  <si>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</si>
  <si>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</si>
  <si>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</si>
  <si>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</si>
  <si>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</si>
  <si>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</si>
  <si>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</si>
  <si>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</si>
  <si>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</si>
  <si>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</si>
  <si>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</si>
  <si>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</si>
  <si>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</si>
  <si>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</si>
  <si>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</si>
  <si>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</si>
  <si>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</si>
  <si>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</si>
  <si>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</si>
  <si>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</si>
  <si>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</si>
  <si>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</si>
  <si>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</si>
  <si>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</si>
  <si>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</si>
  <si>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</si>
  <si>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</si>
  <si>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</si>
  <si>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</si>
  <si>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</si>
  <si>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</si>
  <si>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</si>
  <si>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</si>
  <si>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</si>
  <si>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</si>
  <si>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</si>
  <si>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</si>
  <si>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</si>
  <si>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</si>
  <si>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</si>
  <si>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</si>
  <si>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</si>
  <si>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</si>
  <si>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</si>
  <si>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</si>
  <si>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</si>
  <si>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</si>
  <si>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</si>
  <si>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</si>
  <si>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</si>
  <si>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</si>
  <si>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</si>
  <si>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</si>
  <si>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</si>
  <si>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</si>
  <si>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</si>
  <si>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</si>
  <si>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</si>
  <si>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</si>
  <si>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</si>
  <si>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</si>
  <si>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</si>
  <si>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</si>
  <si>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</si>
  <si>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</si>
  <si>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</si>
  <si>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</si>
  <si>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</si>
  <si>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</si>
  <si>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</si>
  <si>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</si>
  <si>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</si>
  <si>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</si>
  <si>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</si>
  <si>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</si>
  <si>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</si>
  <si>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</si>
  <si>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</si>
  <si>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</si>
  <si>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</si>
  <si>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</si>
  <si>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</si>
  <si>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</si>
  <si>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</si>
  <si>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</si>
  <si>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</si>
  <si>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</si>
  <si>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</si>
  <si>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</si>
  <si>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</si>
  <si>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</si>
  <si>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</si>
  <si>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</si>
  <si>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</si>
  <si>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</si>
  <si>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</si>
  <si>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</si>
  <si>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</si>
  <si>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</si>
  <si>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</si>
  <si>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</si>
  <si>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</si>
  <si>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</si>
  <si>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</si>
  <si>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</si>
  <si>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</si>
  <si>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</si>
  <si>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</si>
  <si>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</si>
  <si>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</si>
  <si>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</si>
  <si>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</si>
  <si>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</si>
  <si>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</si>
  <si>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</si>
  <si>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</si>
  <si>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</si>
  <si>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</si>
  <si>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</si>
  <si>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</si>
  <si>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</si>
  <si>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</si>
  <si>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</si>
  <si>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</si>
  <si>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</si>
  <si>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</si>
  <si>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</si>
  <si>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</si>
  <si>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</si>
  <si>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</si>
  <si>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</si>
  <si>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</si>
  <si>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</si>
  <si>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</si>
  <si>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</si>
  <si>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</si>
  <si>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</si>
  <si>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</si>
  <si>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</si>
  <si>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</si>
  <si>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</si>
  <si>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</si>
  <si>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</si>
  <si>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</si>
  <si>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</si>
  <si>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</si>
  <si>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</si>
  <si>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</si>
  <si>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</si>
  <si>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</si>
  <si>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</si>
  <si>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</si>
  <si>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</si>
  <si>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</si>
  <si>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</si>
  <si>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</si>
  <si>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</si>
  <si>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</si>
  <si>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</si>
  <si>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</si>
  <si>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</si>
  <si>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</si>
  <si>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</si>
  <si>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</si>
  <si>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</si>
  <si>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</si>
  <si>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</si>
  <si>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</si>
  <si>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</si>
  <si>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</si>
  <si>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</si>
  <si>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</si>
  <si>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</si>
  <si>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</si>
  <si>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</si>
  <si>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</si>
  <si>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</si>
  <si>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</si>
  <si>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</si>
  <si>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</si>
  <si>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</si>
  <si>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</si>
  <si>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</si>
  <si>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</si>
  <si>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</si>
  <si>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</si>
  <si>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</si>
  <si>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</si>
  <si>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</si>
  <si>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</si>
  <si>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</si>
  <si>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</si>
  <si>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</si>
  <si>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</si>
  <si>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</si>
  <si>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</si>
  <si>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</si>
  <si>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</si>
  <si>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</si>
  <si>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</si>
  <si>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</si>
  <si>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</si>
  <si>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</si>
  <si>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</si>
  <si>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</si>
  <si>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</si>
  <si>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</si>
  <si>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</si>
  <si>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</si>
  <si>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</si>
  <si>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</si>
  <si>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</si>
  <si>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</si>
  <si>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</si>
  <si>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</si>
  <si>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</si>
  <si>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</si>
  <si>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</si>
  <si>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</si>
  <si>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</si>
  <si>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</si>
  <si>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</si>
  <si>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</si>
  <si>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</si>
  <si>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</si>
  <si>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</si>
  <si>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</si>
  <si>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</si>
  <si>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</si>
  <si>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</si>
  <si>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</si>
  <si>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</si>
  <si>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</si>
  <si>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</si>
  <si>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</si>
  <si>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</si>
  <si>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</si>
  <si>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</si>
  <si>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</si>
  <si>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</si>
  <si>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</si>
  <si>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</si>
  <si>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</si>
  <si>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</si>
  <si>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</si>
  <si>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</si>
  <si>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</si>
  <si>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</si>
  <si>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</si>
  <si>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</si>
  <si>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</si>
  <si>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</si>
  <si>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</si>
  <si>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</si>
  <si>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</si>
  <si>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</si>
  <si>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</si>
  <si>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</si>
  <si>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</si>
  <si>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</si>
  <si>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</si>
  <si>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</si>
  <si>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</si>
  <si>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</si>
  <si>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</si>
  <si>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</si>
  <si>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</si>
  <si>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</si>
  <si>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</si>
  <si>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</si>
  <si>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</si>
  <si>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</si>
  <si>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</si>
  <si>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</si>
  <si>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</si>
  <si>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</si>
  <si>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</si>
  <si>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</si>
  <si>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</si>
  <si>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</si>
  <si>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</si>
  <si>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</si>
  <si>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</si>
  <si>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</si>
  <si>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</si>
  <si>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</si>
  <si>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</si>
  <si>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</si>
  <si>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</si>
  <si>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</si>
  <si>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</si>
  <si>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</si>
  <si>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</si>
  <si>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</si>
  <si>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</si>
  <si>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</si>
  <si>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</si>
  <si>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</si>
  <si>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</si>
  <si>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</si>
  <si>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</si>
  <si>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</si>
  <si>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</si>
  <si>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</si>
  <si>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</si>
  <si>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</si>
  <si>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</si>
  <si>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</si>
  <si>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</si>
  <si>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</si>
  <si>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</si>
  <si>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</si>
  <si>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</si>
  <si>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</si>
  <si>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</si>
  <si>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</si>
  <si>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</si>
  <si>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</si>
  <si>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</si>
  <si>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</si>
  <si>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</si>
  <si>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</si>
  <si>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</si>
  <si>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</si>
  <si>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</si>
  <si>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</si>
  <si>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</si>
  <si>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</si>
  <si>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</si>
  <si>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</si>
  <si>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</si>
  <si>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</si>
  <si>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</si>
  <si>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</si>
  <si>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</si>
  <si>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</si>
  <si>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</si>
  <si>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</si>
  <si>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</si>
  <si>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</si>
  <si>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</si>
  <si>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</si>
  <si>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</si>
  <si>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</si>
  <si>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</si>
  <si>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</si>
  <si>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</si>
  <si>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</si>
  <si>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</si>
  <si>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</si>
  <si>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</si>
  <si>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</si>
  <si>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</si>
  <si>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</si>
  <si>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</si>
  <si>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</si>
  <si>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</si>
  <si>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</si>
  <si>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</si>
  <si>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</si>
  <si>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</si>
  <si>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</si>
  <si>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</si>
  <si>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</si>
  <si>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</si>
  <si>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</si>
  <si>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</si>
  <si>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</si>
  <si>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</si>
  <si>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</si>
  <si>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</si>
  <si>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</si>
  <si>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</si>
  <si>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</si>
  <si>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</si>
  <si>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</si>
  <si>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</si>
  <si>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</si>
  <si>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</si>
  <si>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</si>
  <si>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</si>
  <si>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</si>
  <si>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</si>
  <si>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</si>
  <si>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</si>
  <si>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</si>
  <si>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</si>
  <si>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</si>
  <si>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</si>
  <si>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</si>
  <si>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</si>
  <si>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</si>
  <si>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</si>
  <si>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</si>
  <si>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</si>
  <si>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</si>
  <si>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</si>
  <si>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</si>
  <si>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</si>
  <si>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</si>
  <si>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</si>
  <si>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</si>
  <si>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</si>
  <si>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</si>
  <si>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</si>
  <si>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</si>
  <si>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</si>
  <si>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</si>
  <si>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</si>
  <si>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</si>
  <si>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</si>
  <si>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</si>
  <si>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</si>
  <si>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</si>
  <si>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</si>
  <si>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</si>
  <si>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</si>
  <si>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</si>
  <si>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</si>
  <si>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</si>
  <si>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</si>
  <si>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</si>
  <si>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</si>
  <si>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</si>
  <si>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</si>
  <si>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</si>
  <si>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</si>
  <si>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</si>
  <si>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</si>
  <si>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</si>
  <si>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</si>
  <si>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</si>
  <si>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</si>
  <si>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</si>
  <si>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</si>
  <si>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</si>
  <si>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</si>
  <si>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</si>
  <si>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</si>
  <si>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</si>
  <si>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</si>
  <si>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</si>
  <si>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</si>
  <si>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</si>
  <si>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</si>
  <si>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</si>
  <si>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</si>
  <si>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</si>
  <si>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</si>
  <si>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</si>
  <si>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</si>
  <si>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</si>
  <si>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</si>
  <si>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</si>
  <si>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</si>
  <si>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</si>
  <si>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</si>
  <si>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</si>
  <si>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</si>
  <si>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</si>
  <si>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</si>
  <si>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</si>
  <si>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</si>
  <si>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</si>
  <si>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</si>
  <si>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</si>
  <si>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</si>
  <si>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</si>
  <si>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</si>
  <si>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</si>
  <si>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</si>
  <si>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</si>
  <si>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</si>
  <si>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</si>
  <si>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</si>
  <si>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</si>
  <si>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</si>
  <si>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</si>
  <si>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</si>
  <si>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</si>
  <si>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</si>
  <si>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</si>
  <si>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</si>
  <si>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</si>
  <si>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</si>
  <si>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</si>
  <si>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</si>
  <si>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</si>
  <si>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</si>
  <si>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</si>
  <si>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</si>
  <si>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</si>
  <si>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</si>
  <si>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</si>
  <si>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</si>
  <si>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</si>
  <si>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</si>
  <si>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</si>
  <si>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</si>
  <si>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</si>
  <si>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</si>
  <si>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</si>
  <si>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</si>
  <si>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</si>
  <si>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</si>
  <si>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</si>
  <si>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</si>
  <si>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</si>
  <si>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</si>
  <si>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</si>
  <si>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</si>
  <si>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</si>
  <si>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</si>
  <si>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</si>
  <si>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</si>
  <si>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</si>
  <si>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</si>
  <si>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</si>
  <si>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</si>
  <si>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</si>
  <si>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</si>
  <si>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</si>
  <si>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</si>
  <si>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</si>
  <si>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</si>
  <si>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</si>
  <si>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</si>
  <si>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</si>
  <si>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</si>
  <si>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</si>
  <si>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</si>
  <si>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</si>
  <si>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</si>
  <si>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</si>
  <si>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</si>
  <si>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</si>
  <si>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</si>
  <si>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</si>
  <si>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</si>
  <si>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</si>
  <si>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</si>
  <si>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</si>
  <si>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</si>
  <si>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</si>
  <si>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</si>
  <si>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</si>
  <si>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</si>
  <si>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</si>
  <si>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</si>
  <si>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</si>
  <si>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</si>
  <si>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</si>
  <si>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</si>
  <si>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</si>
  <si>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</si>
  <si>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</si>
  <si>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</si>
  <si>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</si>
  <si>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</si>
  <si>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</si>
  <si>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</si>
  <si>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</si>
  <si>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</si>
  <si>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</si>
  <si>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</si>
  <si>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</si>
  <si>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</si>
  <si>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</si>
  <si>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</si>
  <si>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</si>
  <si>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</si>
  <si>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</si>
  <si>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</si>
  <si>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</si>
  <si>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</si>
  <si>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</si>
  <si>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</si>
  <si>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</si>
  <si>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</si>
  <si>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</si>
  <si>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</si>
  <si>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</si>
  <si>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</si>
  <si>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</si>
  <si>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</si>
  <si>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</si>
  <si>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</si>
  <si>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</si>
  <si>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</si>
  <si>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</si>
  <si>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</si>
  <si>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</si>
  <si>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</si>
  <si>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</si>
  <si>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</si>
  <si>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</si>
  <si>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</si>
  <si>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</si>
  <si>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</si>
  <si>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</si>
  <si>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</si>
  <si>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</si>
  <si>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</si>
  <si>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</si>
  <si>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</si>
  <si>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</si>
  <si>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</si>
  <si>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</si>
  <si>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</si>
  <si>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</si>
  <si>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</si>
  <si>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</si>
  <si>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</si>
  <si>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</si>
  <si>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</si>
  <si>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</si>
  <si>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</si>
  <si>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</si>
  <si>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</si>
  <si>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</si>
  <si>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</si>
  <si>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</si>
  <si>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</si>
  <si>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</si>
  <si>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</si>
  <si>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</si>
  <si>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</si>
  <si>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</si>
  <si>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</si>
  <si>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</si>
  <si>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</si>
  <si>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</si>
  <si>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</si>
  <si>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</si>
  <si>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</si>
  <si>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</si>
  <si>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</si>
  <si>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</si>
  <si>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</si>
  <si>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</si>
  <si>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</si>
  <si>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</si>
  <si>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</si>
  <si>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</si>
  <si>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</si>
  <si>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</si>
  <si>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</si>
  <si>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</si>
  <si>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</si>
  <si>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</si>
  <si>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</si>
  <si>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</si>
  <si>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</si>
  <si>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</si>
  <si>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</si>
  <si>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</si>
  <si>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</si>
  <si>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</si>
  <si>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</si>
  <si>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</si>
  <si>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</si>
  <si>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</si>
  <si>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</si>
  <si>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</si>
  <si>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</si>
  <si>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</si>
  <si>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</si>
  <si>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</si>
  <si>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</si>
  <si>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</si>
  <si>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</si>
  <si>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</si>
  <si>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</si>
  <si>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</si>
  <si>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</si>
  <si>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</si>
  <si>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</si>
  <si>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</si>
  <si>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</si>
  <si>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</si>
  <si>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</si>
  <si>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</si>
  <si>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</si>
  <si>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</si>
  <si>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</si>
  <si>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</si>
  <si>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</si>
  <si>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</si>
  <si>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</si>
  <si>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</si>
  <si>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</si>
  <si>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</si>
  <si>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</si>
  <si>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</si>
  <si>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</si>
  <si>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</si>
  <si>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</si>
  <si>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</si>
  <si>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</si>
  <si>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</si>
  <si>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</si>
  <si>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</si>
  <si>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</si>
  <si>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</si>
  <si>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</si>
  <si>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</si>
  <si>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</si>
  <si>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</si>
  <si>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</si>
  <si>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</si>
  <si>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</si>
  <si>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</si>
  <si>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</si>
  <si>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</si>
  <si>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</si>
  <si>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</si>
  <si>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</si>
  <si>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</si>
  <si>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</si>
  <si>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</si>
  <si>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</si>
  <si>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</si>
  <si>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</si>
  <si>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</si>
  <si>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</si>
  <si>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</si>
  <si>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</si>
  <si>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</si>
  <si>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</si>
  <si>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</si>
  <si>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</si>
  <si>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</si>
  <si>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</si>
  <si>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</si>
  <si>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</si>
  <si>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</si>
  <si>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</si>
  <si>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</si>
  <si>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</si>
  <si>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</si>
  <si>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</si>
  <si>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</si>
  <si>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</si>
  <si>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</si>
  <si>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</si>
  <si>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</si>
  <si>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</si>
  <si>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</si>
  <si>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</si>
  <si>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</si>
  <si>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</si>
  <si>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</si>
  <si>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</si>
  <si>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</si>
  <si>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</si>
  <si>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</si>
  <si>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</si>
  <si>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</si>
  <si>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</si>
  <si>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</si>
  <si>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</si>
  <si>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</si>
  <si>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</si>
  <si>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</si>
  <si>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</si>
  <si>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</si>
  <si>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</si>
  <si>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</si>
  <si>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</si>
  <si>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</si>
  <si>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</si>
  <si>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</si>
  <si>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</si>
  <si>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</si>
  <si>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</si>
  <si>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</si>
  <si>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</si>
  <si>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</si>
  <si>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</si>
  <si>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</si>
  <si>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</si>
  <si>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</si>
  <si>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</si>
  <si>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</si>
  <si>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</si>
  <si>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</si>
  <si>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</si>
  <si>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</si>
  <si>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</si>
  <si>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</si>
  <si>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</si>
  <si>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</si>
  <si>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</si>
  <si>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</si>
  <si>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</si>
  <si>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</si>
  <si>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</si>
  <si>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</si>
  <si>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</si>
  <si>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</si>
  <si>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</si>
  <si>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</si>
  <si>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</si>
  <si>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</si>
  <si>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</si>
  <si>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</si>
  <si>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</si>
  <si>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</si>
  <si>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</si>
  <si>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</si>
  <si>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</si>
  <si>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</si>
  <si>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</si>
  <si>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</si>
  <si>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</si>
  <si>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</si>
  <si>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</si>
  <si>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</si>
  <si>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</si>
  <si>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</si>
  <si>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</si>
  <si>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</si>
  <si>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</si>
  <si>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</si>
  <si>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</si>
  <si>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</si>
  <si>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</si>
  <si>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</si>
  <si>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</si>
  <si>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</si>
  <si>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</si>
  <si>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</si>
  <si>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</si>
  <si>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</si>
  <si>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</si>
  <si>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</si>
  <si>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</si>
  <si>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</si>
  <si>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</si>
  <si>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</si>
  <si>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</si>
  <si>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</si>
  <si>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</si>
  <si>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</si>
  <si>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</si>
  <si>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</si>
  <si>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</si>
  <si>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</si>
  <si>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</si>
  <si>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</si>
  <si>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</si>
  <si>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</si>
  <si>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</si>
  <si>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</si>
  <si>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</si>
  <si>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</si>
  <si>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</si>
  <si>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</si>
  <si>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</si>
  <si>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</si>
  <si>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</si>
  <si>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</si>
  <si>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</si>
  <si>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</si>
  <si>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</si>
  <si>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</si>
  <si>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</si>
  <si>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</si>
  <si>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</si>
  <si>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</si>
  <si>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</si>
  <si>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</si>
  <si>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</si>
  <si>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</si>
  <si>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</si>
  <si>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</si>
  <si>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</si>
  <si>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</si>
  <si>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</si>
  <si>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</si>
  <si>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</si>
  <si>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</si>
  <si>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</si>
  <si>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</si>
  <si>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</si>
  <si>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</si>
  <si>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</si>
  <si>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</si>
  <si>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</si>
  <si>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</si>
  <si>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</si>
  <si>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</si>
  <si>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</si>
  <si>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</si>
  <si>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</si>
  <si>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</si>
  <si>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</si>
  <si>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</si>
  <si>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</si>
  <si>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</si>
  <si>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</si>
  <si>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</si>
  <si>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</si>
  <si>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</si>
  <si>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</si>
  <si>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</si>
  <si>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</si>
  <si>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</si>
  <si>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</si>
  <si>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</si>
  <si>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</si>
  <si>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</si>
  <si>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</si>
  <si>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</si>
  <si>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</si>
  <si>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</si>
  <si>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</si>
  <si>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</si>
  <si>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</si>
  <si>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</si>
  <si>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</si>
  <si>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</si>
  <si>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</si>
  <si>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</si>
  <si>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</si>
  <si>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</si>
  <si>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</si>
  <si>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</si>
  <si>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</si>
  <si>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</si>
  <si>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</si>
  <si>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</si>
  <si>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</si>
  <si>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</si>
  <si>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</si>
  <si>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</si>
  <si>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</si>
  <si>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</si>
  <si>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</si>
  <si>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</si>
  <si>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</si>
  <si>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</si>
  <si>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</si>
  <si>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</si>
  <si>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</si>
  <si>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</si>
  <si>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</si>
  <si>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</si>
  <si>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</si>
  <si>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</si>
  <si>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</si>
  <si>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</si>
  <si>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</si>
  <si>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</si>
  <si>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</si>
  <si>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</si>
  <si>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</si>
  <si>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</si>
  <si>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</si>
  <si>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</si>
  <si>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</si>
  <si>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</si>
  <si>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</si>
  <si>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</si>
  <si>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</si>
  <si>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</si>
  <si>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</si>
  <si>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</si>
  <si>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</si>
  <si>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</si>
  <si>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</si>
  <si>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</si>
  <si>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</si>
  <si>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</si>
  <si>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</si>
  <si>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</si>
  <si>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</si>
  <si>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</si>
  <si>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</si>
  <si>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</si>
  <si>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</si>
  <si>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</si>
  <si>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</si>
  <si>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</si>
  <si>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</si>
  <si>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</si>
  <si>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</si>
  <si>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</si>
  <si>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</si>
  <si>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</si>
  <si>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</si>
  <si>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</si>
  <si>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</si>
  <si>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</si>
  <si>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</si>
  <si>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</si>
  <si>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</si>
  <si>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</si>
  <si>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</si>
  <si>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</si>
  <si>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</si>
  <si>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</si>
  <si>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</si>
  <si>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</si>
  <si>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</si>
  <si>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</si>
  <si>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</si>
  <si>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</si>
  <si>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</si>
  <si>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</si>
  <si>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</si>
  <si>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</si>
  <si>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</si>
  <si>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</si>
  <si>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</si>
  <si>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</si>
  <si>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</si>
  <si>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</si>
  <si>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</si>
  <si>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</si>
  <si>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</si>
  <si>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</si>
  <si>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</si>
  <si>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</si>
  <si>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</si>
  <si>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</si>
  <si>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</si>
  <si>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</si>
  <si>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</si>
  <si>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</si>
  <si>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</si>
  <si>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</si>
  <si>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</si>
  <si>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</si>
  <si>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</si>
  <si>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</si>
  <si>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</si>
  <si>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</si>
  <si>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</si>
  <si>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</si>
  <si>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</si>
  <si>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</si>
  <si>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</si>
  <si>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</si>
  <si>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</si>
  <si>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</si>
  <si>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</si>
  <si>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</si>
  <si>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</si>
  <si>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</si>
  <si>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</si>
  <si>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</si>
  <si>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</si>
  <si>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</si>
  <si>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</si>
  <si>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</si>
  <si>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</si>
  <si>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</si>
  <si>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</si>
  <si>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</si>
  <si>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</si>
  <si>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</si>
  <si>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</si>
  <si>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</si>
  <si>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</si>
  <si>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</si>
  <si>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</si>
  <si>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</si>
  <si>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</si>
  <si>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</si>
  <si>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</si>
  <si>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</si>
  <si>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</si>
  <si>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</si>
  <si>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</si>
  <si>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</si>
  <si>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</si>
  <si>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</si>
  <si>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</si>
  <si>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</si>
  <si>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</si>
  <si>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</si>
  <si>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</si>
  <si>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</si>
  <si>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</si>
  <si>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</si>
  <si>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</si>
  <si>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</si>
  <si>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</si>
  <si>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</si>
  <si>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</si>
  <si>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</si>
  <si>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</si>
  <si>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</si>
  <si>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</si>
  <si>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</si>
  <si>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</si>
  <si>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</si>
  <si>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</si>
  <si>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</si>
  <si>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</si>
  <si>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</si>
  <si>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</si>
  <si>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</si>
  <si>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</si>
  <si>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</si>
  <si>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</si>
  <si>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</si>
  <si>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</si>
  <si>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</si>
  <si>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</si>
  <si>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</si>
  <si>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</si>
  <si>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</si>
  <si>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</si>
  <si>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</si>
  <si>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</si>
  <si>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</si>
  <si>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</si>
  <si>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</si>
  <si>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</si>
  <si>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</si>
  <si>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</si>
  <si>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</si>
  <si>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</si>
  <si>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</si>
  <si>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</si>
  <si>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</si>
  <si>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</si>
  <si>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</si>
  <si>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</si>
  <si>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</si>
  <si>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</si>
  <si>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</si>
  <si>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</si>
  <si>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</si>
  <si>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</si>
  <si>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</si>
  <si>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</si>
  <si>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</si>
  <si>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</si>
  <si>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</si>
  <si>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</si>
  <si>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</si>
  <si>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</si>
  <si>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</si>
  <si>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</si>
  <si>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</si>
  <si>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</si>
  <si>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</si>
  <si>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</si>
  <si>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</si>
  <si>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</si>
  <si>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</si>
  <si>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</si>
  <si>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</si>
  <si>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</si>
  <si>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</si>
  <si>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</si>
  <si>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</si>
  <si>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</si>
  <si>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</si>
  <si>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</si>
  <si>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</si>
  <si>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</si>
  <si>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</si>
  <si>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</si>
  <si>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</si>
  <si>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</si>
  <si>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</si>
  <si>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</si>
  <si>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</si>
  <si>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</si>
  <si>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</si>
  <si>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</si>
  <si>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</si>
  <si>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</si>
  <si>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</si>
  <si>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</si>
  <si>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</si>
  <si>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</si>
  <si>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</si>
  <si>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</si>
  <si>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</si>
  <si>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</si>
  <si>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</si>
  <si>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</si>
  <si>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</si>
  <si>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</si>
  <si>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</si>
  <si>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</si>
  <si>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</si>
  <si>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</si>
  <si>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</si>
  <si>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</si>
  <si>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</si>
  <si>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</si>
  <si>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</si>
  <si>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</si>
  <si>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</si>
  <si>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</si>
  <si>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</si>
  <si>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</si>
  <si>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</si>
  <si>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</si>
  <si>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</si>
  <si>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</si>
  <si>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</si>
  <si>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</si>
  <si>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</si>
  <si>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</si>
  <si>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</si>
  <si>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</si>
  <si>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</si>
  <si>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</si>
  <si>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</si>
  <si>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</si>
  <si>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</si>
  <si>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</si>
  <si>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</si>
  <si>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</si>
  <si>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</si>
  <si>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</si>
  <si>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</si>
  <si>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</si>
  <si>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</si>
  <si>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</si>
  <si>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</si>
  <si>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</si>
  <si>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</si>
  <si>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</si>
  <si>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</si>
  <si>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</si>
  <si>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</si>
  <si>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</si>
  <si>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</si>
  <si>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</si>
  <si>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</si>
  <si>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</si>
  <si>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</si>
  <si>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</si>
  <si>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</si>
  <si>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</si>
  <si>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</si>
  <si>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</si>
  <si>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</si>
  <si>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</si>
  <si>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</si>
  <si>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</si>
  <si>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</si>
  <si>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</si>
  <si>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</si>
  <si>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</si>
  <si>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</si>
  <si>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</si>
  <si>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</si>
  <si>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</si>
  <si>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</si>
  <si>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</si>
  <si>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</si>
  <si>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</si>
  <si>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</si>
  <si>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</si>
  <si>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</si>
  <si>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</si>
  <si>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</si>
  <si>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</si>
  <si>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</si>
  <si>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</si>
  <si>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</si>
  <si>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</si>
  <si>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</si>
  <si>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</si>
  <si>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</si>
  <si>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</si>
  <si>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</si>
  <si>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</si>
  <si>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</si>
  <si>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</si>
  <si>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</si>
  <si>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</si>
  <si>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</si>
  <si>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</si>
  <si>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</si>
  <si>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</si>
  <si>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</si>
  <si>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</si>
  <si>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</si>
  <si>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</si>
  <si>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</si>
  <si>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</si>
  <si>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</si>
  <si>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</si>
  <si>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</si>
  <si>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</si>
  <si>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</si>
  <si>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</si>
  <si>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</si>
  <si>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</si>
  <si>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</si>
  <si>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</si>
  <si>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</si>
  <si>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</si>
  <si>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</si>
  <si>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</si>
  <si>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</si>
  <si>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</si>
  <si>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</si>
  <si>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</si>
  <si>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</si>
  <si>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</si>
  <si>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</si>
  <si>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</si>
  <si>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</si>
  <si>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</si>
  <si>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</si>
  <si>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</si>
  <si>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</si>
  <si>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</si>
  <si>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</si>
  <si>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</si>
  <si>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</si>
  <si>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</si>
  <si>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</si>
  <si>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</si>
  <si>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</si>
  <si>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</si>
  <si>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</si>
  <si>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</si>
  <si>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</si>
  <si>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</si>
  <si>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</si>
  <si>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</si>
  <si>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</si>
  <si>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</si>
  <si>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</si>
  <si>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</si>
  <si>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</si>
  <si>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</si>
  <si>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</si>
  <si>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</si>
  <si>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</si>
  <si>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</si>
  <si>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</si>
  <si>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</si>
  <si>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</si>
  <si>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</si>
  <si>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</si>
  <si>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</si>
  <si>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</si>
  <si>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</si>
  <si>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</si>
  <si>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</si>
  <si>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</si>
  <si>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</si>
  <si>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</si>
  <si>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</si>
  <si>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</si>
  <si>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</si>
  <si>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</si>
  <si>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</si>
  <si>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</si>
  <si>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</si>
  <si>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</si>
  <si>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</si>
  <si>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</si>
  <si>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</si>
  <si>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</si>
  <si>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</si>
  <si>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</si>
  <si>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</si>
  <si>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</si>
  <si>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</si>
  <si>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</si>
  <si>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</si>
  <si>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</si>
  <si>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</si>
  <si>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</si>
  <si>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</si>
  <si>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</si>
  <si>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</si>
  <si>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</si>
  <si>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</si>
  <si>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</si>
  <si>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</si>
  <si>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</si>
  <si>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</si>
  <si>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</si>
  <si>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</si>
  <si>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</si>
  <si>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</si>
  <si>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</si>
  <si>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</si>
  <si>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</si>
  <si>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</si>
  <si>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</si>
  <si>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</si>
  <si>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</si>
  <si>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</si>
  <si>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</si>
  <si>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</si>
  <si>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</si>
  <si>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</si>
  <si>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</si>
  <si>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</si>
  <si>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</si>
  <si>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</si>
  <si>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</si>
  <si>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</si>
  <si>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</si>
  <si>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</si>
  <si>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</si>
  <si>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</si>
  <si>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</si>
  <si>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</si>
  <si>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</si>
  <si>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</si>
  <si>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</si>
  <si>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</si>
  <si>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</si>
  <si>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</si>
  <si>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</si>
  <si>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</si>
  <si>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</si>
  <si>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</si>
  <si>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</si>
  <si>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</si>
  <si>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</si>
  <si>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</si>
  <si>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</si>
  <si>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</si>
  <si>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</si>
  <si>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</si>
  <si>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</si>
  <si>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</si>
  <si>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</si>
  <si>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</si>
  <si>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</si>
  <si>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</si>
  <si>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</si>
  <si>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</si>
  <si>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</si>
  <si>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</si>
  <si>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</si>
  <si>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</si>
  <si>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</si>
  <si>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</si>
  <si>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</si>
  <si>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</si>
  <si>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</si>
  <si>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</si>
  <si>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</si>
  <si>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</si>
  <si>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</si>
  <si>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</si>
  <si>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</si>
  <si>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</si>
  <si>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</si>
  <si>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</si>
  <si>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</si>
  <si>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</si>
  <si>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</si>
  <si>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</si>
  <si>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</si>
  <si>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</si>
  <si>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</si>
  <si>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</si>
  <si>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</si>
  <si>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</si>
  <si>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</si>
  <si>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</si>
  <si>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</si>
  <si>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</si>
  <si>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</si>
  <si>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</si>
  <si>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</si>
  <si>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</si>
  <si>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</si>
  <si>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</si>
  <si>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</si>
  <si>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</si>
  <si>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</si>
  <si>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</si>
  <si>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</si>
  <si>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</si>
  <si>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</si>
  <si>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</si>
  <si>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</si>
  <si>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</si>
  <si>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</si>
  <si>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</si>
  <si>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</si>
  <si>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</si>
  <si>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</si>
  <si>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</si>
  <si>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</si>
  <si>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</si>
  <si>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</si>
  <si>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</si>
  <si>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</si>
  <si>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</si>
  <si>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</si>
  <si>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</si>
  <si>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</si>
  <si>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</si>
  <si>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</si>
  <si>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</si>
  <si>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</si>
  <si>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</si>
  <si>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</si>
  <si>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</si>
  <si>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</si>
  <si>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</si>
  <si>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</si>
  <si>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</si>
  <si>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</si>
  <si>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</si>
  <si>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</si>
  <si>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</si>
  <si>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</si>
  <si>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</si>
  <si>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</si>
  <si>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</si>
  <si>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</si>
  <si>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</si>
  <si>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</si>
  <si>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</si>
  <si>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</si>
  <si>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</si>
  <si>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</si>
  <si>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</si>
  <si>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</si>
  <si>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</si>
  <si>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</si>
  <si>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</si>
  <si>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</si>
  <si>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</si>
  <si>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</si>
  <si>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</si>
  <si>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</si>
  <si>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</si>
  <si>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</si>
  <si>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</si>
  <si>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</si>
  <si>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</si>
  <si>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</si>
  <si>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</si>
  <si>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</si>
  <si>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</si>
  <si>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</si>
  <si>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</si>
  <si>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</si>
  <si>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</si>
  <si>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</si>
  <si>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</si>
  <si>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</si>
  <si>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</si>
  <si>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</si>
  <si>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</si>
  <si>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</si>
  <si>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</si>
  <si>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</si>
  <si>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</si>
  <si>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</si>
  <si>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</si>
  <si>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</si>
  <si>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</si>
  <si>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</si>
  <si>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</si>
  <si>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</si>
  <si>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</si>
  <si>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</si>
  <si>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</si>
  <si>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</si>
  <si>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</si>
  <si>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</si>
  <si>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</si>
  <si>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</si>
  <si>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</si>
  <si>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</si>
  <si>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</si>
  <si>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</si>
  <si>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</si>
  <si>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</si>
  <si>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</si>
  <si>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</si>
  <si>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</si>
  <si>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</si>
  <si>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</si>
  <si>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</si>
  <si>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</si>
  <si>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</si>
  <si>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</si>
  <si>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</si>
  <si>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</si>
  <si>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</si>
  <si>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</si>
  <si>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</si>
  <si>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</si>
  <si>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</si>
  <si>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</si>
  <si>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</si>
  <si>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</si>
  <si>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</si>
  <si>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</si>
  <si>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</si>
  <si>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</si>
  <si>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</si>
  <si>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</si>
  <si>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</si>
  <si>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</si>
  <si>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</si>
  <si>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</si>
  <si>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</si>
  <si>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</si>
  <si>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</si>
  <si>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</si>
  <si>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</si>
  <si>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</si>
  <si>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</si>
  <si>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</si>
  <si>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</si>
  <si>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</si>
  <si>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</si>
  <si>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</si>
  <si>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</si>
  <si>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</si>
  <si>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</si>
  <si>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</si>
  <si>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</si>
  <si>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</si>
  <si>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</si>
  <si>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</si>
  <si>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</si>
  <si>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</si>
  <si>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</si>
  <si>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</si>
  <si>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</si>
  <si>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</si>
  <si>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</si>
  <si>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</si>
  <si>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</si>
  <si>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</si>
  <si>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</si>
  <si>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</si>
  <si>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</si>
  <si>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</si>
  <si>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</si>
  <si>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</si>
  <si>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</si>
  <si>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</si>
  <si>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</si>
  <si>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</si>
  <si>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</si>
  <si>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</si>
  <si>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</si>
  <si>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</si>
  <si>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</si>
  <si>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</si>
  <si>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</si>
  <si>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</si>
  <si>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</si>
  <si>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</si>
  <si>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</si>
  <si>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</si>
  <si>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</si>
  <si>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</si>
  <si>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</si>
  <si>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</si>
  <si>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</si>
  <si>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</si>
  <si>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</si>
  <si>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</si>
  <si>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</si>
  <si>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</si>
  <si>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</si>
  <si>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</si>
  <si>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</si>
  <si>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</si>
  <si>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</si>
  <si>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</si>
  <si>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</si>
  <si>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</si>
  <si>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</si>
  <si>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</si>
  <si>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</si>
  <si>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</si>
  <si>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</si>
  <si>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</si>
  <si>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</si>
  <si>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</si>
  <si>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</si>
  <si>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</si>
  <si>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</si>
  <si>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</si>
  <si>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</si>
  <si>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</si>
  <si>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</si>
  <si>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</si>
  <si>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</si>
  <si>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</si>
  <si>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</si>
  <si>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</si>
  <si>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</si>
  <si>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</si>
  <si>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</si>
  <si>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</si>
  <si>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</si>
  <si>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</si>
  <si>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</si>
  <si>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</si>
  <si>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</si>
  <si>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</si>
  <si>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</si>
  <si>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</si>
  <si>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</si>
  <si>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</si>
  <si>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</si>
  <si>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</si>
  <si>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</si>
  <si>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</si>
  <si>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</si>
  <si>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</si>
  <si>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</si>
  <si>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</si>
  <si>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</si>
  <si>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</si>
  <si>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</si>
  <si>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</si>
  <si>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</si>
  <si>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</si>
  <si>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</si>
  <si>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</si>
  <si>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</si>
  <si>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</si>
  <si>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</si>
  <si>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</si>
  <si>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</si>
  <si>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</si>
  <si>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</si>
  <si>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</si>
  <si>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</si>
  <si>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</si>
  <si>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</si>
  <si>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</si>
  <si>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</si>
  <si>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</si>
  <si>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</si>
  <si>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</si>
  <si>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</si>
  <si>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</si>
  <si>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</si>
  <si>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</si>
  <si>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</si>
  <si>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</si>
  <si>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</si>
  <si>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</si>
  <si>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</si>
  <si>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</si>
  <si>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</si>
  <si>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</si>
  <si>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</si>
  <si>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</si>
  <si>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</si>
  <si>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</si>
  <si>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</si>
  <si>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</si>
  <si>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</si>
  <si>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</si>
  <si>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</si>
  <si>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</si>
  <si>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</si>
  <si>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</si>
  <si>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</si>
  <si>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</si>
  <si>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</si>
  <si>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</si>
  <si>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</si>
  <si>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</si>
  <si>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</si>
  <si>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</si>
  <si>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</si>
  <si>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</si>
  <si>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</si>
  <si>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</si>
  <si>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</si>
  <si>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</si>
  <si>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</si>
  <si>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</si>
  <si>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</si>
  <si>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</si>
  <si>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</si>
  <si>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</si>
  <si>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</si>
  <si>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</si>
  <si>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</si>
  <si>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</si>
  <si>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</si>
  <si>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</si>
  <si>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</si>
  <si>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</si>
  <si>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</si>
  <si>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</si>
  <si>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</si>
  <si>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</si>
  <si>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</si>
  <si>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</si>
  <si>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</si>
  <si>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</si>
  <si>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</si>
  <si>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</si>
  <si>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</si>
  <si>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</si>
  <si>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</si>
  <si>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</si>
  <si>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</si>
  <si>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</si>
  <si>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</si>
  <si>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</si>
  <si>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</si>
  <si>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</si>
  <si>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</si>
  <si>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</si>
  <si>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</si>
  <si>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</si>
  <si>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</si>
  <si>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</si>
  <si>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</si>
  <si>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</si>
  <si>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</si>
  <si>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</si>
  <si>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</si>
  <si>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</si>
  <si>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</si>
  <si>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</si>
  <si>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</si>
  <si>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</si>
  <si>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</si>
  <si>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</si>
  <si>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</si>
  <si>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</si>
  <si>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</si>
  <si>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</si>
  <si>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</si>
  <si>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</si>
  <si>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</si>
  <si>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</si>
  <si>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</si>
  <si>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</si>
  <si>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</si>
  <si>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</si>
  <si>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</si>
  <si>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</si>
  <si>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</si>
  <si>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</si>
  <si>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</si>
  <si>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</si>
  <si>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</si>
  <si>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</si>
  <si>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</si>
  <si>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</si>
  <si>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</si>
  <si>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</si>
  <si>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</si>
  <si>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</si>
  <si>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</si>
  <si>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</si>
  <si>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</si>
  <si>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</si>
  <si>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</si>
  <si>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</si>
  <si>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</si>
  <si>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</si>
  <si>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</si>
  <si>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</si>
  <si>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</si>
  <si>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</si>
  <si>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</si>
  <si>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</si>
  <si>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</si>
  <si>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</si>
  <si>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</si>
  <si>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</si>
  <si>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</si>
  <si>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</si>
  <si>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</si>
  <si>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</si>
  <si>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</si>
  <si>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</si>
  <si>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</si>
  <si>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</si>
  <si>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</si>
  <si>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</si>
  <si>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</si>
  <si>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</si>
  <si>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</si>
  <si>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</si>
  <si>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</si>
  <si>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</si>
  <si>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</si>
  <si>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</si>
  <si>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</si>
  <si>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</si>
  <si>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</si>
  <si>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</si>
  <si>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</si>
  <si>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</si>
  <si>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</si>
  <si>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</si>
  <si>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</si>
  <si>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</si>
  <si>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</si>
  <si>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</si>
  <si>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</si>
  <si>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</si>
  <si>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</si>
  <si>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</si>
  <si>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</si>
  <si>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</si>
  <si>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</si>
  <si>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</si>
  <si>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</si>
  <si>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</si>
  <si>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</si>
  <si>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</si>
  <si>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</si>
  <si>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</si>
  <si>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</si>
  <si>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</si>
  <si>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</si>
  <si>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</si>
  <si>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</si>
  <si>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</si>
  <si>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</si>
  <si>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</si>
  <si>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</si>
  <si>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</si>
  <si>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</si>
  <si>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</si>
  <si>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</si>
  <si>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</si>
  <si>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</si>
  <si>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</si>
  <si>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</si>
  <si>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</si>
  <si>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</si>
  <si>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</si>
  <si>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</si>
  <si>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</si>
  <si>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</si>
  <si>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</si>
  <si>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</si>
  <si>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</si>
  <si>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</si>
  <si>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</si>
  <si>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</si>
  <si>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</si>
  <si>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</si>
  <si>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</si>
  <si>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</si>
  <si>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</si>
  <si>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</si>
  <si>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</si>
  <si>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</si>
  <si>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</si>
  <si>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</si>
  <si>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</si>
  <si>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</si>
  <si>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</si>
  <si>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</si>
  <si>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</si>
  <si>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</si>
  <si>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</si>
  <si>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</si>
  <si>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</si>
  <si>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</si>
  <si>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</si>
  <si>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</si>
  <si>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</si>
  <si>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</si>
  <si>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</si>
  <si>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</si>
  <si>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</si>
  <si>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</si>
  <si>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</si>
  <si>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</si>
  <si>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</si>
  <si>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</si>
  <si>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</si>
  <si>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</si>
  <si>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</si>
  <si>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</si>
  <si>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</si>
  <si>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</si>
  <si>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</si>
  <si>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</si>
  <si>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</si>
  <si>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</si>
  <si>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</si>
  <si>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</si>
  <si>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</si>
  <si>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</si>
  <si>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</si>
  <si>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</si>
  <si>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</si>
  <si>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</si>
  <si>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</si>
  <si>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</si>
  <si>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</si>
  <si>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</si>
  <si>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</si>
  <si>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</si>
  <si>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</si>
  <si>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</si>
  <si>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</si>
  <si>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</si>
  <si>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</si>
  <si>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</si>
  <si>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</si>
  <si>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</si>
  <si>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</si>
  <si>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</si>
  <si>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</si>
  <si>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</si>
  <si>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</si>
  <si>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</si>
  <si>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</si>
  <si>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</si>
  <si>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</si>
  <si>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</si>
  <si>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</si>
  <si>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</si>
  <si>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</si>
  <si>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</si>
  <si>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</si>
  <si>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</si>
  <si>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</si>
  <si>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</si>
  <si>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</si>
  <si>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</si>
  <si>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</si>
  <si>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</si>
  <si>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</si>
  <si>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</si>
  <si>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</si>
  <si>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</si>
  <si>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</si>
  <si>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</si>
  <si>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</si>
  <si>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</si>
  <si>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</si>
  <si>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</si>
  <si>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</si>
  <si>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</si>
  <si>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</si>
  <si>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</si>
  <si>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</si>
  <si>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</si>
  <si>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</si>
  <si>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</si>
  <si>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</si>
  <si>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</si>
  <si>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</si>
  <si>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</si>
  <si>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</si>
  <si>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</si>
  <si>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</si>
  <si>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</si>
  <si>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</si>
  <si>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</si>
  <si>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</si>
  <si>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</si>
  <si>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</si>
  <si>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</si>
  <si>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</si>
  <si>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</si>
  <si>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</si>
  <si>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</si>
  <si>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</si>
  <si>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</si>
  <si>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</si>
  <si>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</si>
  <si>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</si>
  <si>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</si>
  <si>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</si>
  <si>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</si>
  <si>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</si>
  <si>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</si>
  <si>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</si>
  <si>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</si>
  <si>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</si>
  <si>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</si>
  <si>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</si>
  <si>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</si>
  <si>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</si>
  <si>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</si>
  <si>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</si>
  <si>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</si>
  <si>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</si>
  <si>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</si>
  <si>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</si>
  <si>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</si>
  <si>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</si>
  <si>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</si>
  <si>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</si>
  <si>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</si>
  <si>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</si>
  <si>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</si>
  <si>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</si>
  <si>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</si>
  <si>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</si>
  <si>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</si>
  <si>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</si>
  <si>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</si>
  <si>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</si>
  <si>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</si>
  <si>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</si>
  <si>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</si>
  <si>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</si>
  <si>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</si>
  <si>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</si>
  <si>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</si>
  <si>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</si>
  <si>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</si>
  <si>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</si>
  <si>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</si>
  <si>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</si>
  <si>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</si>
  <si>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</si>
  <si>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</si>
  <si>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</si>
  <si>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</si>
  <si>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</si>
  <si>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</si>
  <si>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</si>
  <si>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</si>
  <si>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</si>
  <si>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</si>
  <si>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</si>
  <si>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</si>
  <si>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</si>
  <si>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</si>
  <si>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</si>
  <si>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</si>
  <si>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</si>
  <si>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</si>
  <si>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</si>
  <si>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</si>
  <si>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</si>
  <si>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</si>
  <si>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</si>
  <si>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</si>
  <si>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</si>
  <si>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</si>
  <si>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</si>
  <si>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</si>
  <si>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</si>
  <si>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</si>
  <si>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</si>
  <si>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</si>
  <si>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</si>
  <si>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</si>
  <si>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</si>
  <si>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</si>
  <si>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</si>
  <si>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</si>
  <si>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</si>
  <si>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</si>
  <si>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</si>
  <si>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</si>
  <si>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</si>
  <si>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</si>
  <si>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</si>
  <si>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</si>
  <si>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</si>
  <si>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</si>
  <si>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</si>
  <si>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</si>
  <si>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</si>
  <si>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</si>
  <si>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</si>
  <si>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</si>
  <si>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</si>
  <si>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</si>
  <si>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</si>
  <si>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</si>
  <si>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</si>
  <si>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</si>
  <si>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</si>
  <si>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</si>
  <si>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</si>
  <si>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</si>
  <si>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</si>
  <si>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</si>
  <si>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</si>
  <si>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</si>
  <si>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</si>
  <si>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</si>
  <si>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</si>
  <si>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</si>
  <si>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</si>
  <si>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</si>
  <si>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</si>
  <si>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</si>
  <si>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</si>
  <si>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</si>
  <si>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</si>
  <si>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</si>
  <si>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</si>
  <si>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</si>
  <si>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</si>
  <si>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</si>
  <si>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</si>
  <si>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</si>
  <si>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</si>
  <si>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</si>
  <si>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</si>
  <si>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</si>
  <si>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</si>
  <si>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</si>
  <si>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</si>
  <si>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</si>
  <si>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</si>
  <si>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</si>
  <si>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</si>
  <si>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</si>
  <si>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</si>
  <si>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</si>
  <si>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</si>
  <si>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</si>
  <si>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</si>
  <si>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</si>
  <si>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</si>
  <si>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</si>
  <si>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</si>
  <si>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</si>
  <si>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</si>
  <si>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</si>
  <si>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</si>
  <si>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</si>
  <si>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</si>
  <si>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</si>
  <si>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</si>
  <si>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</si>
  <si>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</si>
  <si>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</si>
  <si>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</si>
  <si>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</si>
  <si>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</si>
  <si>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</si>
  <si>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</si>
  <si>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</si>
  <si>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</si>
  <si>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</si>
  <si>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</si>
  <si>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</si>
  <si>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</si>
  <si>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</si>
  <si>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</si>
  <si>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</si>
  <si>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</si>
  <si>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</si>
  <si>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</si>
  <si>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</si>
  <si>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</si>
  <si>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</si>
  <si>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</si>
  <si>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</si>
  <si>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</si>
  <si>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</si>
  <si>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</si>
  <si>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</si>
  <si>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</si>
  <si>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</si>
  <si>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</si>
  <si>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</si>
  <si>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</si>
  <si>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</si>
  <si>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</si>
  <si>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</si>
  <si>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</si>
  <si>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</si>
  <si>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</si>
  <si>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</si>
  <si>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</si>
  <si>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</si>
  <si>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</si>
  <si>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</si>
  <si>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</si>
  <si>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</si>
  <si>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</si>
  <si>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</si>
  <si>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</si>
  <si>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</si>
  <si>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</si>
  <si>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</si>
  <si>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</si>
  <si>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</si>
  <si>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</si>
  <si>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</si>
  <si>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</si>
  <si>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</si>
  <si>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</si>
  <si>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</si>
  <si>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</si>
  <si>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</si>
  <si>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</si>
  <si>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</si>
  <si>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</si>
  <si>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</si>
  <si>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</si>
  <si>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</si>
  <si>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</si>
  <si>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</si>
  <si>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</si>
  <si>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</si>
  <si>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</si>
  <si>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</si>
  <si>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</si>
  <si>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</si>
  <si>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</si>
  <si>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</si>
  <si>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</si>
  <si>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</si>
  <si>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</si>
  <si>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</si>
  <si>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</si>
  <si>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</si>
  <si>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</si>
  <si>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</si>
  <si>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</si>
  <si>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</si>
  <si>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</si>
  <si>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</si>
  <si>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</si>
  <si>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</si>
  <si>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</si>
  <si>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</si>
  <si>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</si>
  <si>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</si>
  <si>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</si>
  <si>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</si>
  <si>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</si>
  <si>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</si>
  <si>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</si>
  <si>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</si>
  <si>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</si>
  <si>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</si>
  <si>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</si>
  <si>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</si>
  <si>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</si>
  <si>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</si>
  <si>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</si>
  <si>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</si>
  <si>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</si>
  <si>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</si>
  <si>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</si>
  <si>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</si>
  <si>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</si>
  <si>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</si>
  <si>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</si>
  <si>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</si>
  <si>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</si>
  <si>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</si>
  <si>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</si>
  <si>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</si>
  <si>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</si>
  <si>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</si>
  <si>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</si>
  <si>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</si>
  <si>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</si>
  <si>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</si>
  <si>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</si>
  <si>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</si>
  <si>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</si>
  <si>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</si>
  <si>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</si>
  <si>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</si>
  <si>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</si>
  <si>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</si>
  <si>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</si>
  <si>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</si>
  <si>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</si>
  <si>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</si>
  <si>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</si>
  <si>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</si>
  <si>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</si>
  <si>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</si>
  <si>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</si>
  <si>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</si>
  <si>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</si>
  <si>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</si>
  <si>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</si>
  <si>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</si>
  <si>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</si>
  <si>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</si>
  <si>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</si>
  <si>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</si>
  <si>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</si>
  <si>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</si>
  <si>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</si>
  <si>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</si>
  <si>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</si>
  <si>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</si>
  <si>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</si>
  <si>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</si>
  <si>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</si>
  <si>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</si>
  <si>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</si>
  <si>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</si>
  <si>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</si>
  <si>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</si>
  <si>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</si>
  <si>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</si>
  <si>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</si>
  <si>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</si>
  <si>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</si>
  <si>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</si>
  <si>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</si>
  <si>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</si>
  <si>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</si>
  <si>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</si>
  <si>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</si>
  <si>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</si>
  <si>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</si>
  <si>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</si>
  <si>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</si>
  <si>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</si>
  <si>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</si>
  <si>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</si>
  <si>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</si>
  <si>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</si>
  <si>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</si>
  <si>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</si>
  <si>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</si>
  <si>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</si>
  <si>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</si>
  <si>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</si>
  <si>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</si>
  <si>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</si>
  <si>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</si>
  <si>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</si>
  <si>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</si>
  <si>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</si>
  <si>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</si>
  <si>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</si>
  <si>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</si>
  <si>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</si>
  <si>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</si>
  <si>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</si>
  <si>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</si>
  <si>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</si>
  <si>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</si>
  <si>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</si>
  <si>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</si>
  <si>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</si>
  <si>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</si>
  <si>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</si>
  <si>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</si>
  <si>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</si>
  <si>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</si>
  <si>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</si>
  <si>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</si>
  <si>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</si>
  <si>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</si>
  <si>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</si>
  <si>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</si>
  <si>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</si>
  <si>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</si>
  <si>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</si>
  <si>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</si>
  <si>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</si>
  <si>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</si>
  <si>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</si>
  <si>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</si>
  <si>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</si>
  <si>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</si>
  <si>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</si>
  <si>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</si>
  <si>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</si>
  <si>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</si>
  <si>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</si>
  <si>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</si>
  <si>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</si>
  <si>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</si>
  <si>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</si>
  <si>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</si>
  <si>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</si>
  <si>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</si>
  <si>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</si>
  <si>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</si>
  <si>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</si>
  <si>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</si>
  <si>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</si>
  <si>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</si>
  <si>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</si>
  <si>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</si>
  <si>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</si>
  <si>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</si>
  <si>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</si>
  <si>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</si>
  <si>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</si>
  <si>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</si>
  <si>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</si>
  <si>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</si>
  <si>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</si>
  <si>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</si>
  <si>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</si>
  <si>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</si>
  <si>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</si>
  <si>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</si>
  <si>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</si>
  <si>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</si>
  <si>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</si>
  <si>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</si>
  <si>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</si>
  <si>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</si>
  <si>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</si>
  <si>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</si>
  <si>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</si>
  <si>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</si>
  <si>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</si>
  <si>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</si>
  <si>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</si>
  <si>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</si>
  <si>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</si>
  <si>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</si>
  <si>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</si>
  <si>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</si>
  <si>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</si>
  <si>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</si>
  <si>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</si>
  <si>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</si>
  <si>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</si>
  <si>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</si>
  <si>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</si>
  <si>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</si>
  <si>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</si>
  <si>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</si>
  <si>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</si>
  <si>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</si>
  <si>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</si>
  <si>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</si>
  <si>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</si>
  <si>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</si>
  <si>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</si>
  <si>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</si>
  <si>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</si>
  <si>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</si>
  <si>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</si>
  <si>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</si>
  <si>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</si>
  <si>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</si>
  <si>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</si>
  <si>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</si>
  <si>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</si>
  <si>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</si>
  <si>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</si>
  <si>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</si>
  <si>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</si>
  <si>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</si>
  <si>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</si>
  <si>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</si>
  <si>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</si>
  <si>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</si>
  <si>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</si>
  <si>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</si>
  <si>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</si>
  <si>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</si>
  <si>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</si>
  <si>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</si>
  <si>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</si>
  <si>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</si>
  <si>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</si>
  <si>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</si>
  <si>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</si>
  <si>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</si>
  <si>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</si>
  <si>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</si>
  <si>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</si>
  <si>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</si>
  <si>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</si>
  <si>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</si>
  <si>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</si>
  <si>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</si>
  <si>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</si>
  <si>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</si>
  <si>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</si>
  <si>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</si>
  <si>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</si>
  <si>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</si>
  <si>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</si>
  <si>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</si>
  <si>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</si>
  <si>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</si>
  <si>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</si>
  <si>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</si>
  <si>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</si>
  <si>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</si>
  <si>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</si>
  <si>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</si>
  <si>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</si>
  <si>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</si>
  <si>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</si>
  <si>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</si>
  <si>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</si>
  <si>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</si>
  <si>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</si>
  <si>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</si>
  <si>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</si>
  <si>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</si>
  <si>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</si>
  <si>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</si>
  <si>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</si>
  <si>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</si>
  <si>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</si>
  <si>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</si>
  <si>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</si>
  <si>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</si>
  <si>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</si>
  <si>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</si>
  <si>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</si>
  <si>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</si>
  <si>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</si>
  <si>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</si>
  <si>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</si>
  <si>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</si>
  <si>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</si>
  <si>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</si>
  <si>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</si>
  <si>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</si>
  <si>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</si>
  <si>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</si>
  <si>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</si>
  <si>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</si>
  <si>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</si>
  <si>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</si>
  <si>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</si>
  <si>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</si>
  <si>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</si>
  <si>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</si>
  <si>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</si>
  <si>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</si>
  <si>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</si>
  <si>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</si>
  <si>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</si>
  <si>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</si>
  <si>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</si>
  <si>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</si>
  <si>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</si>
  <si>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</si>
  <si>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</si>
  <si>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</si>
  <si>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</si>
  <si>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</si>
  <si>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</si>
  <si>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</si>
  <si>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</si>
  <si>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</si>
  <si>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</si>
  <si>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</si>
  <si>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</si>
  <si>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</si>
  <si>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</si>
  <si>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</si>
  <si>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</si>
  <si>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</si>
  <si>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</si>
  <si>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</si>
  <si>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</si>
  <si>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</si>
  <si>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</si>
  <si>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</si>
  <si>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</si>
  <si>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</si>
  <si>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</si>
  <si>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</si>
  <si>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</si>
  <si>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</si>
  <si>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</si>
  <si>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</si>
  <si>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</si>
  <si>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</si>
  <si>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</si>
  <si>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</si>
  <si>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</si>
  <si>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</si>
  <si>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</si>
  <si>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</si>
  <si>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</si>
  <si>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</si>
  <si>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</si>
  <si>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</si>
  <si>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</si>
  <si>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</si>
  <si>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</si>
  <si>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</si>
  <si>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</si>
  <si>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</si>
  <si>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</si>
  <si>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</si>
  <si>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</si>
  <si>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</si>
  <si>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</si>
  <si>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</si>
  <si>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</si>
  <si>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</si>
  <si>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</si>
  <si>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</si>
  <si>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</si>
  <si>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</si>
  <si>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</si>
  <si>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</si>
  <si>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</si>
  <si>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</si>
  <si>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</si>
  <si>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</si>
  <si>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</si>
  <si>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</si>
  <si>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</si>
  <si>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</si>
  <si>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</si>
  <si>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</si>
  <si>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</si>
  <si>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</si>
  <si>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</si>
  <si>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</si>
  <si>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</si>
  <si>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</si>
  <si>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</si>
  <si>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</si>
  <si>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</si>
  <si>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</si>
  <si>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</si>
  <si>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</si>
  <si>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</si>
  <si>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</si>
  <si>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</si>
  <si>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</si>
  <si>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</si>
  <si>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</si>
  <si>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</si>
  <si>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</si>
  <si>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</si>
  <si>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</si>
  <si>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</si>
  <si>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</si>
  <si>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</si>
  <si>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</si>
  <si>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</si>
  <si>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</si>
  <si>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</si>
  <si>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</si>
  <si>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</si>
  <si>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</si>
  <si>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</si>
  <si>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</si>
  <si>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</si>
  <si>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</si>
  <si>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</si>
  <si>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</si>
  <si>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</si>
  <si>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</si>
  <si>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</si>
  <si>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</si>
  <si>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</si>
  <si>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</si>
  <si>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</si>
  <si>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</si>
  <si>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</si>
  <si>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</si>
  <si>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</si>
  <si>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</si>
  <si>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</si>
  <si>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</si>
  <si>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</si>
  <si>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</si>
  <si>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</si>
  <si>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</si>
  <si>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</si>
  <si>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</si>
  <si>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</si>
  <si>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</si>
  <si>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</si>
  <si>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</si>
  <si>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</si>
  <si>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</si>
  <si>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</si>
  <si>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</si>
  <si>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</si>
  <si>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</si>
  <si>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</si>
  <si>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</si>
  <si>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</si>
  <si>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</si>
  <si>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</si>
  <si>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</si>
  <si>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</si>
  <si>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</si>
  <si>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</si>
  <si>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</si>
  <si>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</si>
  <si>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</si>
  <si>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</si>
  <si>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</si>
  <si>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</si>
  <si>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</si>
  <si>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</si>
  <si>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</si>
  <si>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</si>
  <si>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</si>
  <si>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</si>
  <si>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</si>
  <si>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</si>
  <si>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</si>
  <si>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</si>
  <si>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</si>
  <si>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</si>
  <si>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</si>
  <si>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</si>
  <si>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</si>
  <si>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</si>
  <si>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</si>
  <si>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</si>
  <si>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</si>
  <si>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</si>
  <si>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</si>
  <si>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</si>
  <si>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</si>
  <si>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</si>
  <si>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</si>
  <si>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</si>
  <si>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</si>
  <si>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</si>
  <si>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</si>
  <si>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</si>
  <si>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</si>
  <si>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</si>
  <si>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</si>
  <si>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</si>
  <si>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</si>
  <si>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</si>
  <si>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</si>
  <si>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</si>
  <si>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</si>
  <si>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</si>
  <si>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</si>
  <si>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</si>
  <si>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</si>
  <si>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</si>
  <si>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</si>
  <si>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</si>
  <si>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</si>
  <si>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</si>
  <si>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</si>
  <si>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</si>
  <si>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</si>
  <si>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</si>
  <si>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</si>
  <si>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</si>
  <si>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</si>
  <si>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</si>
  <si>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</si>
  <si>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</si>
  <si>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</si>
  <si>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</si>
  <si>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</si>
  <si>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</si>
  <si>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</si>
  <si>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</si>
  <si>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</si>
  <si>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</si>
  <si>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</si>
  <si>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</si>
  <si>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</si>
  <si>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</si>
  <si>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</si>
  <si>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</si>
  <si>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</si>
  <si>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</si>
  <si>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</si>
  <si>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</si>
  <si>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</si>
  <si>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</si>
  <si>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</si>
  <si>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</si>
  <si>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</si>
  <si>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</si>
  <si>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</si>
  <si>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</si>
  <si>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</si>
  <si>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</si>
  <si>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</si>
  <si>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</si>
  <si>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</si>
  <si>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</si>
  <si>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</si>
  <si>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</si>
  <si>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</si>
  <si>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</si>
  <si>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</si>
  <si>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</si>
  <si>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</si>
  <si>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</si>
  <si>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</si>
  <si>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</si>
  <si>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</si>
  <si>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</si>
  <si>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</si>
  <si>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</si>
  <si>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</si>
  <si>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</si>
  <si>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</si>
  <si>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</si>
  <si>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</si>
  <si>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</si>
  <si>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</si>
  <si>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</si>
  <si>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</si>
  <si>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</si>
  <si>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</si>
  <si>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</si>
  <si>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</si>
  <si>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</si>
  <si>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</si>
  <si>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</si>
  <si>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</si>
  <si>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</si>
  <si>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</si>
  <si>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</si>
  <si>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</si>
  <si>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</si>
  <si>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</si>
  <si>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</si>
  <si>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</si>
  <si>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</si>
  <si>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</si>
  <si>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</si>
  <si>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</si>
  <si>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</si>
  <si>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</si>
  <si>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</si>
  <si>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</si>
  <si>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</si>
  <si>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</si>
  <si>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</si>
  <si>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</si>
  <si>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</si>
  <si>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</si>
  <si>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</si>
  <si>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</si>
  <si>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</si>
  <si>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</si>
  <si>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</si>
  <si>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</si>
  <si>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</si>
  <si>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</si>
  <si>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</si>
  <si>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</si>
  <si>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</si>
  <si>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</si>
  <si>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</si>
  <si>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</si>
  <si>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</si>
  <si>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</si>
  <si>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</si>
  <si>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</si>
  <si>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</si>
  <si>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</si>
  <si>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</si>
  <si>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</si>
  <si>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</si>
  <si>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</si>
  <si>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</si>
  <si>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</si>
  <si>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</si>
  <si>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</si>
  <si>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</si>
  <si>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</si>
  <si>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</si>
  <si>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</si>
  <si>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</si>
  <si>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</si>
  <si>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</si>
  <si>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</si>
  <si>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</si>
  <si>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</si>
  <si>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</si>
  <si>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</si>
  <si>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</si>
  <si>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</si>
  <si>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</si>
  <si>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</si>
  <si>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</si>
  <si>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</si>
  <si>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</si>
  <si>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</si>
  <si>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</si>
  <si>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</si>
  <si>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</si>
  <si>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</si>
  <si>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</si>
  <si>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</si>
  <si>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</si>
  <si>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</si>
  <si>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</si>
  <si>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</si>
  <si>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</si>
  <si>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</si>
  <si>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</si>
  <si>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</si>
  <si>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</si>
  <si>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</si>
  <si>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</si>
  <si>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</si>
  <si>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</si>
  <si>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</si>
  <si>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</si>
  <si>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</si>
  <si>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</si>
  <si>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</si>
  <si>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</si>
  <si>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</si>
  <si>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</si>
  <si>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</si>
  <si>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</si>
  <si>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</si>
  <si>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</si>
  <si>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</si>
  <si>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</si>
  <si>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</si>
  <si>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</si>
  <si>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</si>
  <si>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</si>
  <si>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</si>
  <si>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</si>
  <si>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</si>
  <si>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</si>
  <si>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</si>
  <si>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</si>
  <si>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</si>
  <si>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</si>
  <si>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</si>
  <si>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</si>
  <si>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</si>
  <si>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</si>
  <si>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</si>
  <si>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</si>
  <si>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</si>
  <si>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</si>
  <si>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</si>
  <si>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</si>
  <si>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</si>
  <si>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</si>
  <si>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</si>
  <si>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</si>
  <si>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</si>
  <si>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</si>
  <si>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</si>
  <si>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</si>
  <si>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</si>
  <si>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</si>
  <si>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</si>
  <si>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</si>
  <si>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</si>
  <si>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</si>
  <si>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</si>
  <si>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</si>
  <si>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</si>
  <si>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</si>
  <si>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</si>
  <si>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</si>
  <si>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</si>
  <si>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</si>
  <si>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</si>
  <si>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</si>
  <si>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</si>
  <si>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</si>
  <si>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</si>
  <si>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</si>
  <si>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</si>
  <si>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</si>
  <si>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</si>
  <si>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</si>
  <si>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</si>
  <si>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</si>
  <si>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</si>
  <si>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</si>
  <si>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</si>
  <si>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</si>
  <si>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</si>
  <si>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</si>
  <si>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</si>
  <si>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</si>
  <si>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</si>
  <si>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</si>
  <si>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</si>
  <si>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</si>
  <si>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</si>
  <si>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</si>
  <si>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</si>
  <si>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</si>
  <si>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</si>
  <si>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</si>
  <si>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</si>
  <si>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</si>
  <si>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</si>
  <si>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</si>
  <si>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</si>
  <si>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</si>
  <si>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</si>
  <si>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</si>
  <si>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</si>
  <si>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</si>
  <si>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</si>
  <si>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</si>
  <si>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</si>
  <si>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</si>
  <si>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</si>
  <si>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</si>
  <si>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</si>
  <si>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</si>
  <si>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</si>
  <si>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</si>
  <si>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</si>
  <si>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</si>
  <si>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</si>
  <si>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</si>
  <si>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</si>
  <si>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</si>
  <si>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</si>
  <si>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</si>
  <si>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</si>
  <si>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</si>
  <si>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</si>
  <si>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</si>
  <si>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</si>
  <si>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</si>
  <si>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</si>
  <si>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</si>
  <si>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</si>
  <si>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</si>
  <si>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</si>
  <si>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</si>
  <si>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</si>
  <si>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</si>
  <si>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</si>
  <si>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</si>
  <si>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</si>
  <si>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</si>
  <si>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</si>
  <si>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</si>
  <si>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</si>
  <si>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</si>
  <si>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</si>
  <si>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</si>
  <si>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</si>
  <si>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</si>
  <si>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</si>
  <si>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</si>
  <si>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</si>
  <si>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</si>
  <si>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</si>
  <si>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</si>
  <si>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</si>
  <si>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</si>
  <si>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</si>
  <si>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</si>
  <si>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</si>
  <si>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</si>
  <si>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</si>
  <si>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</si>
  <si>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</si>
  <si>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</si>
  <si>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</si>
  <si>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</si>
  <si>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</si>
  <si>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</si>
  <si>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</si>
  <si>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</si>
  <si>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</si>
  <si>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</si>
  <si>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</si>
  <si>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</si>
  <si>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</si>
  <si>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</si>
  <si>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</si>
  <si>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</si>
  <si>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</si>
  <si>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</si>
  <si>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</si>
  <si>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</si>
  <si>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</si>
  <si>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</si>
  <si>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</si>
  <si>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</si>
  <si>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</si>
  <si>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</si>
  <si>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</si>
  <si>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</si>
  <si>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</si>
  <si>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</si>
  <si>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</si>
  <si>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</si>
  <si>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</si>
  <si>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</si>
  <si>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</si>
  <si>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</si>
  <si>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</si>
  <si>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</si>
  <si>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</si>
  <si>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</si>
  <si>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</si>
  <si>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</si>
  <si>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</si>
  <si>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</si>
  <si>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</si>
  <si>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</si>
  <si>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</si>
  <si>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</si>
  <si>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</si>
  <si>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</si>
  <si>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</si>
  <si>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</si>
  <si>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</si>
  <si>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</si>
  <si>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</si>
  <si>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</si>
  <si>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</si>
  <si>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</si>
  <si>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</si>
  <si>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</si>
  <si>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</si>
  <si>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</si>
  <si>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</si>
  <si>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</si>
  <si>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</si>
  <si>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</si>
  <si>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</si>
  <si>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</si>
  <si>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</si>
  <si>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</si>
  <si>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</si>
  <si>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</si>
  <si>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</si>
  <si>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</si>
  <si>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</si>
  <si>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</si>
  <si>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</si>
  <si>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</si>
  <si>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</si>
  <si>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</si>
  <si>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</si>
  <si>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</si>
  <si>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</si>
  <si>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</si>
  <si>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</si>
  <si>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</si>
  <si>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</si>
  <si>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</si>
  <si>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</si>
  <si>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</si>
  <si>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</si>
  <si>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</si>
  <si>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</si>
  <si>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</si>
  <si>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</si>
  <si>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</si>
  <si>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</si>
  <si>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</si>
  <si>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</si>
  <si>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</si>
  <si>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</si>
  <si>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</si>
  <si>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</si>
  <si>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</si>
  <si>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</si>
  <si>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</si>
  <si>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</si>
  <si>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</si>
  <si>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</si>
  <si>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</si>
  <si>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</si>
  <si>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</si>
  <si>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</si>
  <si>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</si>
  <si>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</si>
  <si>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</si>
  <si>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</si>
  <si>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</si>
  <si>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</si>
  <si>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</si>
  <si>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</si>
  <si>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</si>
  <si>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</si>
  <si>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</si>
  <si>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</si>
  <si>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</si>
  <si>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</si>
  <si>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</si>
  <si>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</si>
  <si>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</si>
  <si>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</si>
  <si>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</si>
  <si>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</si>
  <si>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</si>
  <si>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</si>
  <si>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</si>
  <si>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</si>
  <si>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</si>
  <si>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</si>
  <si>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</si>
  <si>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</si>
  <si>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</si>
  <si>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</si>
  <si>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</si>
  <si>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</si>
  <si>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</si>
  <si>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</si>
  <si>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</si>
  <si>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</si>
  <si>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</si>
  <si>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</si>
  <si>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</si>
  <si>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</si>
  <si>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</si>
  <si>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</si>
  <si>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</si>
  <si>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</si>
  <si>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</si>
  <si>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</si>
  <si>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</si>
  <si>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</si>
  <si>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</si>
  <si>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</si>
  <si>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</si>
  <si>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</si>
  <si>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</si>
  <si>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</si>
  <si>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</si>
  <si>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</si>
  <si>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</si>
  <si>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</si>
  <si>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</si>
  <si>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</si>
  <si>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</si>
  <si>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</si>
  <si>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</si>
  <si>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</si>
  <si>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</si>
  <si>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</si>
  <si>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</si>
  <si>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</si>
  <si>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</si>
  <si>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</si>
  <si>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</si>
  <si>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</si>
  <si>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</si>
  <si>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</si>
  <si>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</si>
  <si>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</si>
  <si>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</si>
  <si>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</si>
  <si>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</si>
  <si>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</si>
  <si>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</si>
  <si>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</si>
  <si>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</si>
  <si>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</si>
  <si>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</si>
  <si>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</si>
  <si>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</si>
  <si>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</si>
  <si>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</si>
  <si>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</si>
  <si>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</si>
  <si>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</si>
  <si>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</si>
  <si>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</si>
  <si>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</si>
  <si>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</si>
  <si>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</si>
  <si>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</si>
  <si>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</si>
  <si>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</si>
  <si>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</si>
  <si>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</si>
  <si>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</si>
  <si>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</si>
  <si>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</si>
  <si>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</si>
  <si>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</si>
  <si>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</si>
  <si>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</si>
  <si>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</si>
  <si>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</si>
  <si>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</si>
  <si>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</si>
  <si>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</si>
  <si>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</si>
  <si>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</si>
  <si>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</si>
  <si>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</si>
  <si>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</si>
  <si>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</si>
  <si>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</si>
  <si>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</si>
  <si>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</si>
  <si>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</si>
  <si>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</si>
  <si>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</si>
  <si>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</si>
  <si>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</si>
  <si>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</si>
  <si>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</si>
  <si>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</si>
  <si>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</si>
  <si>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</si>
  <si>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</si>
  <si>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</si>
  <si>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</si>
  <si>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</si>
  <si>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</si>
  <si>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</si>
  <si>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</si>
  <si>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</si>
  <si>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</si>
  <si>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</si>
  <si>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</si>
  <si>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</si>
  <si>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</si>
  <si>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</si>
  <si>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</si>
  <si>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</si>
  <si>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</si>
  <si>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</si>
  <si>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</si>
  <si>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</si>
  <si>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</si>
  <si>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</si>
  <si>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</si>
  <si>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</si>
  <si>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</si>
  <si>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</si>
  <si>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</si>
  <si>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</si>
  <si>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</si>
  <si>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</si>
  <si>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</si>
  <si>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</si>
  <si>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</si>
  <si>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</si>
  <si>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</si>
  <si>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</si>
  <si>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</si>
  <si>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</si>
  <si>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</si>
  <si>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</si>
  <si>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</si>
  <si>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</si>
  <si>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</si>
  <si>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</si>
  <si>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</si>
  <si>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</si>
  <si>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</si>
  <si>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</si>
  <si>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</si>
  <si>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</si>
  <si>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</si>
  <si>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</si>
  <si>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</si>
  <si>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</si>
  <si>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</si>
  <si>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</si>
  <si>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</si>
  <si>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</si>
  <si>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</si>
  <si>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</si>
  <si>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</si>
  <si>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</si>
  <si>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</si>
  <si>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</si>
  <si>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</si>
  <si>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</si>
  <si>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</si>
  <si>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</si>
  <si>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</si>
  <si>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</si>
  <si>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</si>
  <si>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</si>
  <si>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</si>
  <si>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</si>
  <si>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</si>
  <si>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</si>
  <si>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</si>
  <si>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</si>
  <si>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</si>
  <si>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</si>
  <si>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</si>
  <si>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</si>
  <si>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</si>
  <si>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</si>
  <si>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</si>
  <si>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</si>
  <si>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</si>
  <si>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</si>
  <si>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</si>
  <si>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</si>
  <si>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</si>
  <si>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</si>
  <si>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</si>
  <si>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</si>
  <si>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</si>
  <si>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</si>
  <si>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</si>
  <si>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</si>
  <si>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</si>
  <si>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</si>
  <si>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</si>
  <si>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</si>
  <si>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</si>
  <si>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</si>
  <si>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</si>
  <si>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</si>
  <si>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</si>
  <si>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</si>
  <si>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</si>
  <si>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</si>
  <si>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</si>
  <si>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</si>
  <si>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</si>
  <si>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</si>
  <si>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</si>
  <si>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</si>
  <si>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</si>
  <si>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</si>
  <si>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</si>
  <si>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</si>
  <si>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</si>
  <si>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</si>
  <si>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</si>
  <si>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</si>
  <si>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</si>
  <si>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</si>
  <si>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</si>
  <si>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</si>
  <si>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</si>
  <si>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</si>
  <si>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</si>
  <si>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</si>
  <si>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</si>
  <si>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</si>
  <si>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</si>
  <si>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</si>
  <si>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</si>
  <si>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</si>
  <si>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</si>
  <si>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</si>
  <si>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</si>
  <si>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</si>
  <si>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</si>
  <si>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</si>
  <si>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</si>
  <si>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</si>
  <si>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</si>
  <si>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</si>
  <si>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</si>
  <si>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</si>
  <si>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</si>
  <si>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</si>
  <si>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</si>
  <si>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</si>
  <si>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</si>
  <si>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</si>
  <si>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</si>
  <si>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</si>
  <si>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</si>
  <si>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</si>
  <si>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</si>
  <si>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</si>
  <si>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</si>
  <si>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</si>
  <si>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</si>
  <si>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</si>
  <si>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</si>
  <si>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</si>
  <si>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</si>
  <si>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</si>
  <si>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</si>
  <si>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</si>
  <si>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</si>
  <si>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</si>
  <si>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</si>
  <si>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</si>
  <si>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</si>
  <si>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</si>
  <si>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</si>
  <si>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</si>
  <si>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</si>
  <si>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</si>
  <si>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</si>
  <si>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</si>
  <si>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</si>
  <si>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</si>
  <si>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</si>
  <si>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</si>
  <si>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</si>
  <si>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</si>
  <si>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</si>
  <si>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</si>
  <si>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</si>
  <si>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</si>
  <si>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</si>
  <si>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</si>
  <si>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</si>
  <si>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</si>
  <si>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</si>
  <si>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</si>
  <si>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</si>
  <si>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</si>
  <si>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</si>
  <si>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</si>
  <si>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</si>
  <si>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</si>
  <si>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</si>
  <si>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</si>
  <si>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</si>
  <si>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</si>
  <si>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</si>
  <si>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</si>
  <si>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</si>
  <si>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</si>
  <si>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</si>
  <si>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</si>
  <si>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</si>
  <si>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</si>
  <si>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</si>
  <si>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</si>
  <si>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</si>
  <si>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</si>
  <si>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</si>
  <si>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</si>
  <si>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</si>
  <si>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</si>
  <si>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</si>
  <si>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</si>
  <si>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</si>
  <si>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</si>
  <si>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</si>
  <si>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</si>
  <si>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</si>
  <si>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</si>
  <si>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</si>
  <si>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</si>
  <si>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</si>
  <si>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</si>
  <si>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</si>
  <si>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</si>
  <si>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</si>
  <si>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</si>
  <si>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</si>
  <si>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</si>
  <si>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</si>
  <si>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</si>
  <si>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</si>
  <si>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</si>
  <si>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</si>
  <si>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</si>
  <si>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</si>
  <si>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</si>
  <si>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</si>
  <si>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</si>
  <si>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</si>
  <si>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</si>
  <si>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</si>
  <si>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</si>
  <si>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</si>
  <si>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</si>
  <si>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</si>
  <si>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</si>
  <si>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</si>
  <si>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</si>
  <si>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</si>
  <si>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</si>
  <si>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</si>
  <si>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</si>
  <si>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</si>
  <si>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</si>
  <si>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</si>
  <si>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</si>
  <si>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</si>
  <si>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</si>
  <si>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</si>
  <si>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</si>
  <si>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</si>
  <si>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</si>
  <si>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</si>
  <si>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</si>
  <si>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</si>
  <si>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</si>
  <si>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</si>
  <si>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</si>
  <si>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</si>
  <si>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</si>
  <si>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</si>
  <si>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</si>
  <si>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</si>
  <si>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</si>
  <si>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</si>
  <si>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</si>
  <si>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</si>
  <si>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</si>
  <si>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</si>
  <si>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</si>
  <si>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</si>
  <si>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</si>
  <si>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</si>
  <si>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</si>
  <si>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</si>
  <si>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</si>
  <si>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</si>
  <si>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</si>
  <si>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</si>
  <si>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</si>
  <si>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</si>
  <si>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</si>
  <si>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</si>
  <si>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</si>
  <si>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</si>
  <si>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</si>
  <si>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</si>
  <si>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</si>
  <si>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</si>
  <si>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</si>
  <si>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</si>
  <si>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</si>
  <si>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</si>
  <si>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</si>
  <si>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</si>
  <si>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</si>
  <si>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</si>
  <si>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</si>
  <si>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</si>
  <si>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</si>
  <si>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</si>
  <si>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</si>
  <si>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</si>
  <si>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</si>
  <si>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</si>
  <si>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</si>
  <si>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</si>
  <si>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</si>
  <si>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</si>
  <si>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</si>
  <si>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</si>
  <si>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</si>
  <si>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</si>
  <si>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</si>
  <si>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</si>
  <si>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</si>
  <si>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</si>
  <si>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</si>
  <si>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</si>
  <si>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</si>
  <si>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</si>
  <si>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</si>
  <si>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</si>
  <si>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</si>
  <si>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</si>
  <si>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</si>
  <si>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</si>
  <si>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</si>
  <si>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</si>
  <si>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</si>
  <si>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</si>
  <si>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</si>
  <si>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</si>
  <si>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</si>
  <si>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</si>
  <si>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</si>
  <si>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</si>
  <si>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</si>
  <si>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</si>
  <si>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</si>
  <si>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</si>
  <si>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</si>
  <si>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</si>
  <si>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</si>
  <si>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</si>
  <si>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</si>
  <si>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</si>
  <si>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</si>
  <si>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</si>
  <si>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</si>
  <si>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</si>
  <si>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</si>
  <si>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</si>
  <si>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</si>
  <si>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</si>
  <si>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</si>
  <si>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</si>
  <si>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</si>
  <si>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</si>
  <si>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</si>
  <si>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</si>
  <si>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</si>
  <si>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</si>
  <si>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</si>
  <si>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</si>
  <si>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</si>
  <si>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</si>
  <si>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</si>
  <si>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</si>
  <si>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</si>
  <si>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</si>
  <si>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</si>
  <si>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</si>
  <si>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</si>
  <si>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</si>
  <si>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</si>
  <si>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</si>
  <si>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</si>
  <si>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</si>
  <si>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</si>
  <si>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</si>
  <si>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</si>
  <si>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</si>
  <si>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</si>
  <si>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</si>
  <si>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</si>
  <si>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</si>
  <si>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</si>
  <si>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</si>
  <si>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</si>
  <si>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</si>
  <si>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</si>
  <si>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</si>
  <si>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</si>
  <si>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</si>
  <si>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</si>
  <si>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</si>
  <si>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</si>
  <si>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</si>
  <si>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</si>
  <si>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</si>
  <si>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</si>
  <si>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</si>
  <si>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</si>
  <si>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</si>
  <si>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</si>
  <si>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</si>
  <si>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</si>
  <si>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</si>
  <si>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</si>
  <si>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</si>
  <si>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</si>
  <si>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</si>
  <si>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</si>
  <si>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</si>
  <si>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</si>
  <si>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</si>
  <si>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</si>
  <si>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</si>
  <si>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</si>
  <si>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</si>
  <si>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</si>
  <si>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</si>
  <si>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</si>
  <si>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</si>
  <si>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</si>
  <si>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</si>
  <si>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</si>
  <si>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</si>
  <si>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</si>
  <si>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</si>
  <si>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</si>
  <si>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</si>
  <si>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</si>
  <si>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</si>
  <si>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</si>
  <si>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</si>
  <si>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</si>
  <si>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</si>
  <si>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</si>
  <si>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</si>
  <si>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</si>
  <si>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</si>
  <si>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</si>
  <si>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</si>
  <si>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</si>
  <si>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</si>
  <si>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</si>
  <si>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</si>
  <si>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</si>
  <si>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</si>
  <si>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</si>
  <si>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</si>
  <si>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</si>
  <si>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</si>
  <si>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</si>
  <si>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</si>
  <si>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</si>
  <si>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</si>
  <si>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</si>
  <si>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</si>
  <si>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</si>
  <si>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</si>
  <si>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</si>
  <si>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</si>
  <si>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</si>
  <si>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</si>
  <si>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</si>
  <si>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</si>
  <si>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</si>
  <si>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</si>
  <si>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</si>
  <si>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</si>
  <si>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</si>
  <si>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</si>
  <si>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</si>
  <si>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</si>
  <si>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</si>
  <si>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</si>
  <si>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</si>
  <si>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</si>
  <si>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</si>
  <si>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</si>
  <si>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</si>
  <si>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</si>
  <si>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</si>
  <si>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</si>
  <si>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</si>
  <si>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</si>
  <si>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</si>
  <si>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</si>
  <si>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</si>
  <si>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</si>
  <si>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</si>
  <si>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</si>
  <si>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</si>
  <si>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</si>
  <si>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</si>
  <si>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</si>
  <si>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</si>
  <si>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</si>
  <si>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</si>
  <si>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</si>
  <si>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</si>
  <si>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</si>
  <si>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</si>
  <si>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</si>
  <si>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</si>
  <si>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</si>
  <si>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</si>
  <si>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</si>
  <si>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</si>
  <si>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</si>
  <si>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</si>
  <si>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</si>
  <si>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</si>
  <si>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</si>
  <si>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</si>
  <si>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</si>
  <si>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</si>
  <si>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</si>
  <si>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</si>
  <si>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</si>
  <si>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</si>
  <si>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</si>
  <si>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</si>
  <si>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</si>
  <si>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</si>
  <si>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</si>
  <si>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</si>
  <si>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</si>
  <si>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</si>
  <si>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</si>
  <si>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</si>
  <si>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</si>
  <si>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</si>
  <si>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</si>
  <si>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</si>
  <si>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</si>
  <si>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</si>
  <si>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</si>
  <si>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</si>
  <si>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</si>
  <si>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</si>
  <si>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</si>
  <si>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</si>
  <si>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</si>
  <si>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</si>
  <si>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</si>
  <si>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</si>
  <si>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</si>
  <si>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</si>
  <si>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</si>
  <si>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</si>
  <si>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</si>
  <si>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</si>
  <si>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</si>
  <si>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</si>
  <si>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</si>
  <si>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</si>
  <si>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</si>
  <si>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</si>
  <si>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</si>
  <si>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</si>
  <si>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</si>
  <si>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</si>
  <si>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</si>
  <si>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</si>
  <si>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</si>
  <si>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</si>
  <si>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</si>
  <si>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</si>
  <si>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</si>
  <si>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</si>
  <si>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</si>
  <si>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</si>
  <si>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</si>
  <si>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</si>
  <si>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</si>
  <si>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</si>
  <si>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</si>
  <si>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</si>
  <si>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</si>
  <si>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</si>
  <si>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</si>
  <si>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</si>
  <si>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</si>
  <si>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</si>
  <si>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</si>
  <si>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</si>
  <si>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</si>
  <si>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</si>
  <si>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</si>
  <si>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</si>
  <si>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</si>
  <si>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</si>
  <si>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</si>
  <si>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</si>
  <si>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</si>
  <si>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</si>
  <si>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</si>
  <si>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</si>
  <si>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</si>
  <si>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</si>
  <si>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</si>
  <si>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</si>
  <si>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</si>
  <si>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</si>
  <si>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</si>
  <si>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</si>
  <si>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</si>
  <si>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</si>
  <si>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</si>
  <si>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</si>
  <si>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</si>
  <si>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</si>
  <si>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</si>
  <si>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</si>
  <si>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</si>
  <si>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</si>
  <si>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</si>
  <si>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</si>
  <si>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</si>
  <si>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</si>
  <si>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</si>
  <si>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</si>
  <si>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</si>
  <si>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</si>
  <si>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</si>
  <si>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</si>
  <si>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</si>
  <si>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</si>
  <si>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</si>
  <si>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</si>
  <si>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</si>
  <si>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</si>
  <si>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</si>
  <si>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</si>
  <si>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</si>
  <si>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</si>
  <si>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</si>
  <si>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</si>
  <si>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</si>
  <si>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</si>
  <si>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</si>
  <si>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</si>
  <si>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</si>
  <si>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</si>
  <si>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</si>
  <si>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</si>
  <si>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</si>
  <si>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</si>
  <si>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</si>
  <si>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</si>
  <si>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</si>
  <si>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</si>
  <si>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</si>
  <si>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</si>
  <si>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</si>
  <si>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</si>
  <si>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</si>
  <si>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</si>
  <si>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</si>
  <si>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</si>
  <si>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</si>
  <si>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</si>
  <si>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</si>
  <si>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</si>
  <si>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</si>
  <si>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</si>
  <si>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</si>
  <si>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</si>
  <si>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</si>
  <si>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</si>
  <si>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</si>
  <si>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</si>
  <si>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</si>
  <si>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</si>
  <si>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</si>
  <si>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</si>
  <si>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</si>
  <si>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</si>
  <si>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</si>
  <si>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</si>
  <si>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</si>
  <si>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</si>
  <si>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</si>
  <si>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</si>
  <si>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</si>
  <si>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</si>
  <si>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</si>
  <si>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</si>
  <si>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</si>
  <si>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</si>
  <si>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</si>
  <si>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</si>
  <si>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</si>
  <si>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</si>
  <si>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</si>
  <si>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</si>
  <si>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</si>
  <si>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</si>
  <si>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</si>
  <si>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</si>
  <si>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</si>
  <si>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</si>
  <si>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</si>
  <si>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</si>
  <si>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</si>
  <si>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</si>
  <si>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</si>
  <si>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</si>
  <si>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</si>
  <si>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</si>
  <si>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</si>
  <si>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</si>
  <si>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</si>
  <si>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</si>
  <si>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</si>
  <si>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</si>
  <si>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</si>
  <si>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</si>
  <si>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</si>
  <si>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</si>
  <si>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</si>
  <si>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</si>
  <si>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</si>
  <si>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</si>
  <si>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</si>
  <si>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</si>
  <si>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</si>
  <si>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</si>
  <si>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</si>
  <si>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</si>
  <si>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</si>
  <si>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</si>
  <si>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</si>
  <si>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</si>
  <si>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</si>
  <si>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</si>
  <si>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</si>
  <si>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</si>
  <si>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</si>
  <si>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</si>
  <si>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</si>
  <si>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</si>
  <si>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</si>
  <si>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</si>
  <si>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</si>
  <si>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</si>
  <si>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</si>
  <si>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</si>
  <si>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</si>
  <si>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</si>
  <si>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</si>
  <si>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</si>
  <si>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</si>
  <si>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</si>
  <si>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</si>
  <si>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</si>
  <si>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</si>
  <si>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</si>
  <si>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</si>
  <si>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</si>
  <si>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</si>
  <si>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</si>
  <si>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</si>
  <si>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</si>
  <si>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</si>
  <si>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</si>
  <si>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</si>
  <si>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</si>
  <si>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</si>
  <si>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</si>
  <si>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</si>
  <si>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</si>
  <si>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</si>
  <si>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</si>
  <si>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</si>
  <si>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</si>
  <si>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</si>
  <si>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</si>
  <si>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</si>
  <si>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</si>
  <si>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</si>
  <si>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</si>
  <si>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</si>
  <si>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</si>
  <si>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</si>
  <si>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</si>
  <si>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</si>
  <si>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</si>
  <si>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</si>
  <si>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</si>
  <si>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</si>
  <si>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</si>
  <si>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</si>
  <si>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</si>
  <si>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</si>
  <si>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</si>
  <si>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</si>
  <si>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</si>
  <si>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</si>
  <si>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</si>
  <si>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</si>
  <si>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</si>
  <si>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</si>
  <si>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</si>
  <si>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</si>
  <si>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</si>
  <si>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</si>
  <si>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</si>
  <si>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</si>
  <si>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</si>
  <si>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</si>
  <si>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</si>
  <si>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</si>
  <si>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</si>
  <si>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</si>
  <si>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</si>
  <si>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</si>
  <si>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</si>
  <si>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</si>
  <si>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</si>
  <si>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</si>
  <si>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</si>
  <si>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</si>
  <si>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</si>
  <si>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</si>
  <si>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</si>
  <si>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</si>
  <si>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</si>
  <si>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</si>
  <si>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</si>
  <si>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</si>
  <si>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</si>
  <si>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</si>
  <si>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</si>
  <si>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</si>
  <si>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</si>
  <si>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</si>
  <si>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</si>
  <si>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</si>
  <si>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</si>
  <si>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</si>
  <si>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</si>
  <si>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</si>
  <si>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</si>
  <si>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</si>
  <si>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</si>
  <si>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</si>
  <si>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</si>
  <si>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</si>
  <si>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</si>
  <si>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</si>
  <si>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</si>
  <si>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</si>
  <si>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</si>
  <si>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</si>
  <si>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</si>
  <si>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</si>
  <si>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</si>
  <si>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</si>
  <si>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</si>
  <si>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</si>
  <si>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</si>
  <si>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</si>
  <si>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</si>
  <si>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</si>
  <si>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</si>
  <si>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</si>
  <si>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</si>
  <si>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</si>
  <si>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</si>
  <si>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</si>
  <si>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</si>
  <si>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</si>
  <si>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</si>
  <si>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</si>
  <si>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</si>
  <si>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</si>
  <si>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</si>
  <si>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</si>
  <si>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</si>
  <si>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</si>
  <si>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</si>
  <si>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</si>
  <si>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</si>
  <si>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</si>
  <si>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</si>
  <si>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</si>
  <si>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</si>
  <si>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</si>
  <si>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</si>
  <si>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</si>
  <si>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</si>
  <si>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</si>
  <si>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</si>
  <si>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</si>
  <si>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</si>
  <si>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</si>
  <si>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</si>
  <si>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</si>
  <si>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</si>
  <si>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</si>
  <si>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</si>
  <si>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</si>
  <si>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</si>
  <si>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</si>
  <si>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</si>
  <si>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</si>
  <si>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</si>
  <si>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</si>
  <si>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</si>
  <si>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</si>
  <si>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</si>
  <si>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</si>
  <si>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</si>
  <si>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</si>
  <si>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</si>
  <si>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</si>
  <si>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</si>
  <si>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</si>
  <si>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</si>
  <si>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</si>
  <si>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</si>
  <si>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</si>
  <si>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</si>
  <si>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</si>
  <si>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</si>
  <si>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</si>
  <si>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</si>
  <si>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</si>
  <si>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</si>
  <si>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</si>
  <si>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</si>
  <si>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</si>
  <si>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</si>
  <si>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</si>
  <si>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</si>
  <si>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</si>
  <si>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</si>
  <si>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</si>
  <si>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</si>
  <si>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</si>
  <si>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</si>
  <si>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</si>
  <si>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</si>
  <si>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</si>
  <si>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</si>
  <si>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</si>
  <si>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</si>
  <si>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</si>
  <si>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</si>
  <si>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</si>
  <si>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</si>
  <si>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</si>
  <si>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</si>
  <si>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</si>
  <si>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</si>
  <si>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</si>
  <si>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</si>
  <si>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</si>
  <si>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</si>
  <si>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</si>
  <si>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</si>
  <si>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</si>
  <si>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</si>
  <si>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</si>
  <si>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</si>
  <si>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</si>
  <si>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</si>
  <si>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</si>
  <si>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</si>
  <si>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</si>
  <si>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</si>
  <si>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</si>
  <si>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</si>
  <si>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</si>
  <si>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</si>
  <si>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</si>
  <si>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</si>
  <si>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</si>
  <si>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</si>
  <si>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</si>
  <si>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</si>
  <si>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</si>
  <si>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</si>
  <si>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</si>
  <si>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</si>
  <si>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</si>
  <si>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</si>
  <si>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</si>
  <si>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</si>
  <si>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</si>
  <si>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</si>
  <si>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</si>
  <si>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</si>
  <si>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</si>
  <si>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</si>
  <si>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</si>
  <si>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</si>
  <si>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</si>
  <si>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</si>
  <si>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</si>
  <si>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</si>
  <si>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</si>
  <si>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</si>
  <si>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</si>
  <si>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</si>
  <si>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</si>
  <si>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</si>
  <si>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</si>
  <si>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</si>
  <si>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</si>
  <si>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</si>
  <si>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</si>
  <si>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</si>
  <si>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</si>
  <si>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</si>
  <si>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</si>
  <si>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</si>
  <si>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</si>
  <si>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</si>
  <si>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</si>
  <si>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</si>
  <si>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</si>
  <si>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</si>
  <si>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</si>
  <si>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</si>
  <si>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</si>
  <si>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</si>
  <si>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</si>
  <si>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</si>
  <si>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</si>
  <si>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</si>
  <si>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</si>
  <si>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</si>
  <si>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</si>
  <si>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</si>
  <si>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</si>
  <si>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</si>
  <si>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</si>
  <si>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</si>
  <si>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</si>
  <si>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</si>
  <si>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</si>
  <si>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</si>
  <si>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</si>
  <si>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</si>
  <si>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</si>
  <si>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</si>
  <si>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</si>
  <si>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</si>
  <si>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</si>
  <si>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</si>
  <si>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</si>
  <si>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</si>
  <si>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</si>
  <si>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</si>
  <si>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</si>
  <si>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</si>
  <si>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</si>
  <si>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</si>
  <si>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</si>
  <si>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</si>
  <si>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</si>
  <si>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</si>
  <si>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</si>
  <si>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</si>
  <si>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</si>
  <si>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</si>
  <si>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</si>
  <si>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</si>
  <si>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</si>
  <si>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</si>
  <si>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</si>
  <si>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</si>
  <si>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</si>
  <si>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</si>
  <si>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</si>
  <si>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</si>
  <si>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</si>
  <si>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</si>
  <si>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</si>
  <si>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</si>
  <si>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</si>
  <si>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</si>
  <si>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</si>
  <si>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</si>
  <si>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</si>
  <si>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</si>
  <si>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</si>
  <si>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</si>
  <si>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</si>
  <si>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</si>
  <si>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</si>
  <si>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</si>
  <si>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</si>
  <si>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</si>
  <si>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</si>
  <si>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</si>
  <si>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</si>
  <si>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</si>
  <si>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</si>
  <si>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</si>
  <si>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</si>
  <si>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</si>
  <si>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</si>
  <si>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</si>
  <si>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</si>
  <si>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</si>
  <si>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</si>
  <si>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</si>
  <si>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</si>
  <si>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</si>
  <si>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</si>
  <si>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</si>
  <si>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</si>
  <si>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</si>
  <si>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</si>
  <si>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</si>
  <si>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</si>
  <si>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</si>
  <si>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</si>
  <si>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</si>
  <si>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</si>
  <si>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</si>
  <si>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</si>
  <si>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</si>
  <si>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</si>
  <si>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</si>
  <si>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</si>
  <si>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</si>
  <si>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</si>
  <si>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</si>
  <si>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</si>
  <si>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</si>
  <si>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</si>
  <si>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</si>
  <si>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</si>
  <si>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</si>
  <si>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</si>
  <si>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</si>
  <si>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</si>
  <si>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</si>
  <si>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</si>
  <si>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</si>
  <si>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</si>
  <si>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</si>
  <si>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</si>
  <si>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</si>
  <si>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</si>
  <si>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</si>
  <si>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</si>
  <si>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</si>
  <si>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</si>
  <si>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</si>
  <si>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</si>
  <si>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</si>
  <si>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</si>
  <si>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</si>
  <si>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</si>
  <si>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</si>
  <si>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</si>
  <si>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</si>
  <si>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</si>
  <si>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</si>
  <si>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</si>
  <si>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</si>
  <si>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</si>
  <si>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</si>
  <si>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</si>
  <si>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</si>
  <si>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</si>
  <si>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</si>
  <si>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</si>
  <si>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</si>
  <si>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</si>
  <si>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</si>
  <si>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</si>
  <si>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</si>
  <si>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</si>
  <si>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</si>
  <si>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</si>
  <si>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</si>
  <si>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</si>
  <si>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</si>
  <si>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</si>
  <si>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</si>
  <si>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</si>
  <si>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</si>
  <si>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</si>
  <si>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</si>
  <si>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</si>
  <si>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</si>
  <si>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</si>
  <si>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</si>
  <si>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</si>
  <si>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</si>
  <si>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</si>
  <si>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</si>
  <si>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</si>
  <si>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</si>
  <si>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</si>
  <si>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</si>
  <si>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</si>
  <si>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</si>
  <si>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</si>
  <si>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</si>
  <si>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</si>
  <si>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</si>
  <si>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</si>
  <si>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</si>
  <si>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</si>
  <si>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</si>
  <si>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</si>
  <si>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</si>
  <si>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</si>
  <si>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</si>
  <si>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</si>
  <si>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</si>
  <si>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</si>
  <si>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</si>
  <si>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</si>
  <si>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</si>
  <si>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</si>
  <si>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</si>
  <si>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</si>
  <si>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</si>
  <si>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</si>
  <si>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</si>
  <si>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</si>
  <si>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</si>
  <si>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</si>
  <si>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</si>
  <si>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</si>
  <si>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</si>
  <si>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</si>
  <si>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</si>
  <si>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</si>
  <si>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</si>
  <si>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</si>
  <si>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</si>
  <si>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</si>
  <si>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</si>
  <si>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</si>
  <si>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</si>
  <si>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</si>
  <si>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</si>
  <si>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</si>
  <si>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</si>
  <si>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</si>
  <si>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</si>
  <si>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</si>
  <si>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</si>
  <si>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</si>
  <si>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</si>
  <si>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</si>
  <si>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</si>
  <si>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</si>
  <si>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</si>
  <si>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</si>
  <si>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</si>
  <si>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</si>
  <si>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</si>
  <si>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</si>
  <si>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</si>
  <si>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</si>
  <si>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</si>
  <si>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</si>
  <si>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</si>
  <si>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</si>
  <si>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</si>
  <si>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</si>
  <si>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</si>
  <si>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</si>
  <si>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</si>
  <si>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</si>
  <si>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</si>
  <si>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</si>
  <si>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</si>
  <si>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</si>
  <si>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</si>
  <si>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</si>
  <si>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</si>
  <si>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</si>
  <si>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</si>
  <si>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</si>
  <si>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</si>
  <si>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</si>
  <si>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</si>
  <si>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</si>
  <si>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</si>
  <si>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</si>
  <si>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</si>
  <si>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</si>
  <si>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</si>
  <si>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</si>
  <si>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</si>
  <si>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</si>
  <si>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</si>
  <si>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</si>
  <si>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</si>
  <si>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</si>
  <si>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</si>
  <si>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</si>
  <si>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</si>
  <si>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</si>
  <si>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</si>
  <si>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</si>
  <si>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</si>
  <si>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</si>
  <si>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</si>
  <si>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</si>
  <si>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</si>
  <si>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</si>
  <si>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</si>
  <si>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</si>
  <si>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</si>
  <si>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</si>
  <si>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</si>
  <si>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</si>
  <si>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</si>
  <si>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</si>
  <si>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</si>
  <si>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</si>
  <si>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</si>
  <si>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</si>
  <si>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</si>
  <si>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</si>
  <si>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</si>
  <si>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</si>
  <si>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</si>
  <si>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</si>
  <si>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</si>
  <si>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</si>
  <si>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</si>
  <si>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</si>
  <si>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</si>
  <si>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</si>
  <si>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</si>
  <si>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</si>
  <si>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</si>
  <si>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</si>
  <si>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</si>
  <si>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</si>
  <si>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</si>
  <si>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</si>
  <si>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</si>
  <si>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</si>
  <si>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</si>
  <si>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</si>
  <si>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</si>
  <si>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</si>
  <si>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</si>
  <si>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</si>
  <si>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</si>
  <si>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</si>
  <si>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</si>
  <si>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</si>
  <si>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</si>
  <si>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</si>
  <si>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</si>
  <si>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</si>
  <si>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</si>
  <si>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</si>
  <si>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</si>
  <si>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</si>
  <si>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</si>
  <si>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</si>
  <si>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</si>
  <si>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</si>
  <si>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</si>
  <si>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</si>
  <si>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</si>
  <si>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</si>
  <si>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</si>
  <si>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</si>
  <si>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</si>
  <si>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</si>
  <si>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</si>
  <si>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</si>
  <si>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</si>
  <si>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</si>
  <si>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</si>
  <si>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</si>
  <si>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</si>
  <si>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</si>
  <si>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</si>
  <si>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</si>
  <si>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</si>
  <si>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</si>
  <si>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</si>
  <si>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</si>
  <si>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</si>
  <si>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</si>
  <si>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</si>
  <si>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</si>
  <si>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</si>
  <si>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</si>
  <si>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</si>
  <si>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</si>
  <si>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</si>
  <si>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</si>
  <si>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</si>
  <si>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</si>
  <si>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</si>
  <si>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</si>
  <si>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</si>
  <si>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</si>
  <si>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</si>
  <si>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</si>
  <si>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</si>
  <si>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</si>
  <si>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</si>
  <si>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</si>
  <si>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</si>
  <si>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</si>
  <si>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</si>
  <si>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</si>
  <si>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</si>
  <si>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</si>
  <si>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</si>
  <si>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</si>
  <si>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</si>
  <si>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</si>
  <si>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</si>
  <si>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</si>
  <si>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</si>
  <si>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</si>
  <si>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</si>
  <si>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</si>
  <si>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</si>
  <si>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</si>
  <si>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</si>
  <si>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</si>
  <si>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</si>
  <si>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</si>
  <si>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</si>
  <si>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</si>
  <si>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</si>
  <si>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</si>
  <si>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</si>
  <si>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</si>
  <si>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</si>
  <si>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</si>
  <si>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</si>
  <si>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</si>
  <si>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</si>
  <si>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</si>
  <si>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</si>
  <si>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</si>
  <si>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</si>
  <si>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</si>
  <si>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</si>
  <si>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</si>
  <si>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</si>
  <si>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</si>
  <si>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</si>
  <si>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</si>
  <si>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</si>
  <si>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</si>
  <si>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</si>
  <si>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</si>
  <si>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</si>
  <si>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</si>
  <si>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</si>
  <si>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</si>
  <si>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</si>
  <si>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</si>
  <si>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</si>
  <si>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</si>
  <si>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</si>
  <si>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</si>
  <si>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</si>
  <si>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</si>
  <si>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</si>
  <si>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</si>
  <si>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</si>
  <si>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</si>
  <si>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</si>
  <si>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</si>
  <si>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</si>
  <si>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</si>
  <si>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</si>
  <si>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</si>
  <si>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</si>
  <si>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</si>
  <si>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</si>
  <si>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</si>
  <si>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</si>
  <si>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</si>
  <si>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</si>
  <si>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</si>
  <si>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</si>
  <si>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</si>
  <si>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</si>
  <si>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</si>
  <si>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</si>
  <si>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</si>
  <si>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</si>
  <si>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</si>
  <si>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</si>
  <si>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</si>
  <si>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</si>
  <si>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</si>
  <si>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</si>
  <si>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</si>
  <si>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</si>
  <si>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</si>
  <si>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</si>
  <si>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</si>
  <si>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</si>
  <si>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</si>
  <si>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</si>
  <si>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</si>
  <si>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</si>
  <si>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</si>
  <si>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</si>
  <si>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</si>
  <si>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</si>
  <si>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</si>
  <si>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</si>
  <si>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</si>
  <si>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</si>
  <si>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</si>
  <si>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</si>
  <si>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</si>
  <si>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</si>
  <si>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</si>
  <si>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</si>
  <si>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</si>
  <si>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</si>
  <si>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</si>
  <si>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</si>
  <si>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</si>
  <si>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</si>
  <si>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</si>
  <si>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</si>
  <si>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</si>
  <si>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</si>
  <si>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</si>
  <si>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</si>
  <si>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</si>
  <si>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</si>
  <si>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</si>
  <si>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</si>
  <si>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</si>
  <si>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</si>
  <si>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</si>
  <si>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</si>
  <si>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</si>
  <si>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</si>
  <si>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</si>
  <si>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</si>
  <si>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</si>
  <si>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</si>
  <si>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</si>
  <si>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</si>
  <si>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</si>
  <si>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</si>
  <si>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</si>
  <si>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</si>
  <si>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</si>
  <si>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</si>
  <si>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</si>
  <si>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</si>
  <si>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</si>
  <si>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</si>
  <si>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</si>
  <si>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</si>
  <si>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</si>
  <si>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</si>
  <si>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</si>
  <si>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</si>
  <si>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</si>
  <si>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</si>
  <si>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</si>
  <si>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</si>
  <si>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</si>
  <si>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</si>
  <si>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</si>
  <si>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</si>
  <si>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</si>
  <si>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</si>
  <si>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</si>
  <si>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</si>
  <si>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</si>
  <si>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</si>
  <si>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</si>
  <si>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</si>
  <si>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</si>
  <si>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</si>
  <si>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</si>
  <si>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</si>
  <si>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</si>
  <si>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</si>
  <si>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</si>
  <si>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</si>
  <si>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</si>
  <si>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</si>
  <si>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</si>
  <si>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</si>
  <si>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</si>
  <si>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</si>
  <si>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</si>
  <si>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</si>
  <si>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</si>
  <si>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</si>
  <si>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</si>
  <si>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</si>
  <si>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</si>
  <si>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</si>
  <si>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</si>
  <si>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</si>
  <si>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</si>
  <si>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</si>
  <si>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</si>
  <si>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</si>
  <si>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</si>
  <si>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</si>
  <si>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</si>
  <si>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</si>
  <si>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</si>
  <si>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</si>
  <si>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</si>
  <si>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</si>
  <si>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</si>
  <si>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</si>
  <si>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</si>
  <si>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</si>
  <si>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</si>
  <si>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</si>
  <si>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</si>
  <si>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</si>
  <si>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</si>
  <si>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</si>
  <si>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</si>
  <si>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</si>
  <si>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</si>
  <si>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</si>
  <si>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</si>
  <si>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</si>
  <si>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</si>
  <si>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</si>
  <si>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</si>
  <si>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</si>
  <si>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</si>
  <si>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</si>
  <si>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</si>
  <si>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</si>
  <si>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</si>
  <si>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</si>
  <si>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</si>
  <si>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</si>
  <si>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</si>
  <si>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</si>
  <si>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</si>
  <si>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</si>
  <si>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</si>
  <si>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</si>
  <si>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</si>
  <si>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</si>
  <si>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</si>
  <si>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</si>
  <si>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</si>
  <si>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</si>
  <si>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</si>
  <si>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</si>
  <si>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</si>
  <si>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</si>
  <si>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</si>
  <si>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</si>
  <si>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</si>
  <si>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</si>
  <si>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</si>
  <si>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</si>
  <si>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</si>
  <si>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</si>
  <si>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</si>
  <si>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</si>
  <si>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</si>
  <si>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</si>
  <si>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</si>
  <si>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</si>
  <si>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</si>
  <si>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</si>
  <si>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</si>
  <si>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</si>
  <si>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</si>
  <si>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</si>
  <si>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</si>
  <si>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</si>
  <si>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</si>
  <si>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</si>
  <si>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</si>
  <si>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</si>
  <si>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</si>
  <si>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</si>
  <si>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</si>
  <si>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</si>
  <si>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</si>
  <si>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</si>
  <si>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</si>
  <si>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</si>
  <si>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</si>
  <si>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</si>
  <si>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</si>
  <si>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</si>
  <si>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</si>
  <si>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</si>
  <si>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</si>
  <si>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</si>
  <si>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</si>
  <si>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</si>
  <si>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</si>
  <si>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</si>
  <si>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</si>
  <si>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</si>
  <si>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</si>
  <si>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</si>
  <si>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</si>
  <si>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</si>
  <si>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</si>
  <si>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</si>
  <si>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</si>
  <si>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</si>
  <si>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</si>
  <si>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</si>
  <si>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</si>
  <si>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</si>
  <si>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</si>
  <si>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</si>
  <si>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</si>
  <si>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</si>
  <si>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</si>
  <si>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</si>
  <si>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</si>
  <si>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</si>
  <si>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</si>
  <si>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</si>
  <si>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</si>
  <si>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</si>
  <si>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</si>
  <si>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</si>
  <si>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</si>
  <si>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</si>
  <si>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</si>
  <si>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</si>
  <si>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</si>
  <si>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</si>
  <si>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</si>
  <si>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</si>
  <si>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</si>
  <si>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</si>
  <si>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</si>
  <si>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</si>
  <si>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</si>
  <si>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</si>
  <si>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</si>
  <si>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</si>
  <si>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</si>
  <si>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</si>
  <si>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</si>
  <si>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</si>
  <si>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</si>
  <si>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</si>
  <si>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</si>
  <si>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</si>
  <si>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</si>
  <si>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</si>
  <si>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</si>
  <si>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</si>
  <si>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</si>
  <si>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</si>
  <si>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</si>
  <si>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</si>
  <si>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</si>
  <si>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</si>
  <si>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</si>
  <si>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</si>
  <si>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</si>
  <si>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</si>
  <si>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</si>
  <si>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</si>
  <si>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</si>
  <si>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</si>
  <si>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</si>
  <si>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</si>
  <si>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</si>
  <si>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</si>
  <si>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</si>
  <si>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</si>
  <si>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</si>
  <si>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</si>
  <si>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</si>
  <si>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</si>
  <si>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</si>
  <si>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</si>
  <si>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</si>
  <si>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</si>
  <si>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</si>
  <si>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</si>
  <si>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</si>
  <si>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</si>
  <si>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</si>
  <si>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</si>
  <si>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</si>
  <si>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</si>
  <si>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</si>
  <si>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</si>
  <si>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</si>
  <si>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</si>
  <si>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</si>
  <si>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</si>
  <si>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</si>
  <si>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</si>
  <si>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</si>
  <si>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</si>
  <si>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</si>
  <si>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</si>
  <si>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</si>
  <si>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</si>
  <si>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</si>
  <si>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</si>
  <si>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</si>
  <si>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</si>
  <si>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</si>
  <si>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</si>
  <si>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</si>
  <si>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</si>
  <si>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</si>
  <si>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</si>
  <si>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</si>
  <si>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</si>
  <si>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</si>
  <si>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</si>
  <si>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</si>
  <si>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</si>
  <si>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</si>
  <si>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</si>
  <si>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</si>
  <si>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</si>
  <si>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</si>
  <si>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</si>
  <si>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</si>
  <si>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</si>
  <si>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</si>
  <si>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</si>
  <si>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</si>
  <si>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</si>
  <si>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</si>
  <si>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</si>
  <si>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</si>
  <si>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</si>
  <si>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</si>
  <si>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</si>
  <si>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</si>
  <si>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</si>
  <si>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</si>
  <si>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</si>
  <si>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</si>
  <si>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</si>
  <si>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</si>
  <si>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</si>
  <si>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</si>
  <si>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</si>
  <si>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</si>
  <si>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</si>
  <si>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</si>
  <si>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</si>
  <si>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</si>
  <si>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</si>
  <si>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</si>
  <si>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</si>
  <si>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</si>
  <si>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</si>
  <si>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</si>
  <si>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</si>
  <si>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</si>
  <si>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</si>
  <si>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</si>
  <si>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</si>
  <si>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</si>
  <si>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</si>
  <si>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</si>
  <si>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</si>
  <si>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</si>
  <si>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</si>
  <si>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</si>
  <si>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</si>
  <si>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</si>
  <si>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</si>
  <si>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</si>
  <si>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</si>
  <si>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</si>
  <si>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</si>
  <si>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</si>
  <si>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</si>
  <si>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</si>
  <si>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</si>
  <si>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</si>
  <si>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</si>
  <si>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</si>
  <si>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</si>
  <si>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</si>
  <si>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</si>
  <si>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</si>
  <si>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</si>
  <si>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</si>
  <si>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</si>
  <si>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</si>
  <si>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</si>
  <si>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</si>
  <si>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</si>
  <si>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</si>
  <si>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</si>
  <si>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</si>
  <si>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</si>
  <si>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</si>
  <si>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</si>
  <si>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</si>
  <si>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</si>
  <si>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</si>
  <si>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</si>
  <si>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</si>
  <si>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</si>
  <si>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</si>
  <si>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</si>
  <si>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</si>
  <si>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</si>
  <si>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</si>
  <si>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</si>
  <si>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</si>
  <si>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</si>
  <si>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</si>
  <si>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</si>
  <si>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</si>
  <si>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</si>
  <si>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</si>
  <si>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</si>
  <si>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</si>
  <si>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</si>
  <si>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</si>
  <si>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</si>
  <si>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</si>
  <si>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</si>
  <si>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</si>
  <si>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</si>
  <si>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</si>
  <si>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</si>
  <si>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</si>
  <si>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</si>
  <si>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</si>
  <si>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</si>
  <si>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</si>
  <si>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</si>
  <si>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</si>
  <si>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</si>
  <si>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</si>
  <si>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</si>
  <si>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</si>
  <si>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</si>
  <si>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</si>
  <si>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</si>
  <si>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</si>
  <si>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</si>
  <si>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</si>
  <si>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</si>
  <si>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</si>
  <si>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</si>
  <si>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</si>
  <si>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</si>
  <si>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</si>
  <si>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</si>
  <si>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</si>
  <si>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</si>
  <si>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</si>
  <si>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</si>
  <si>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</si>
  <si>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</si>
  <si>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</si>
  <si>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</si>
  <si>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</si>
  <si>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</si>
  <si>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</si>
  <si>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</si>
  <si>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</si>
  <si>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</si>
  <si>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</si>
  <si>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</si>
  <si>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</si>
  <si>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</si>
  <si>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</si>
  <si>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</si>
  <si>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</si>
  <si>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</si>
  <si>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</si>
  <si>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</si>
  <si>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</si>
  <si>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</si>
  <si>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</si>
  <si>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</si>
  <si>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</si>
  <si>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</si>
  <si>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</si>
  <si>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</si>
  <si>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</si>
  <si>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</si>
  <si>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</si>
  <si>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</si>
  <si>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</si>
  <si>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</si>
  <si>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</si>
  <si>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</si>
  <si>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</si>
  <si>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</si>
  <si>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</si>
  <si>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</si>
  <si>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</si>
  <si>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</si>
  <si>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</si>
  <si>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</si>
  <si>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</si>
  <si>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</si>
  <si>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</si>
  <si>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</si>
  <si>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</si>
  <si>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</si>
  <si>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</si>
  <si>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</si>
  <si>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</si>
  <si>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</si>
  <si>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</si>
  <si>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</si>
  <si>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</si>
  <si>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</si>
  <si>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</si>
  <si>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</si>
  <si>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</si>
  <si>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</si>
  <si>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</si>
  <si>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</si>
  <si>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</si>
  <si>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</si>
  <si>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</si>
  <si>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</si>
  <si>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</si>
  <si>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</si>
  <si>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</si>
  <si>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</si>
  <si>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</si>
  <si>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</si>
  <si>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</si>
  <si>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</si>
  <si>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</si>
  <si>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</si>
  <si>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</si>
  <si>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</si>
  <si>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</si>
  <si>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</si>
  <si>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</si>
  <si>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</si>
  <si>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</si>
  <si>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</si>
  <si>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</si>
  <si>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</si>
  <si>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</si>
  <si>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</si>
  <si>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</si>
  <si>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</si>
  <si>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</si>
  <si>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</si>
  <si>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</si>
  <si>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</si>
  <si>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</si>
  <si>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</si>
  <si>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</si>
  <si>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</si>
  <si>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</si>
  <si>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</si>
  <si>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</si>
  <si>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</si>
  <si>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</si>
  <si>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</si>
  <si>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</si>
  <si>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</si>
  <si>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</si>
  <si>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</si>
  <si>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</si>
  <si>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</si>
  <si>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</si>
  <si>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</si>
  <si>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</si>
  <si>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</si>
  <si>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</si>
  <si>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</si>
  <si>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</si>
  <si>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</si>
  <si>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</si>
  <si>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</si>
  <si>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</si>
  <si>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</si>
  <si>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</si>
  <si>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</si>
  <si>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</si>
  <si>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</si>
  <si>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</si>
  <si>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</si>
  <si>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</si>
  <si>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</si>
  <si>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</si>
  <si>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</si>
  <si>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</si>
  <si>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</si>
  <si>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</si>
  <si>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</si>
  <si>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</si>
  <si>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</si>
  <si>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</si>
  <si>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</si>
  <si>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</si>
  <si>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</si>
  <si>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</si>
  <si>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</si>
  <si>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</si>
  <si>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</si>
  <si>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</si>
  <si>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</si>
  <si>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</si>
  <si>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</si>
  <si>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</si>
  <si>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</si>
  <si>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</si>
  <si>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</si>
  <si>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</si>
  <si>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</si>
  <si>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</si>
  <si>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</si>
  <si>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</si>
  <si>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</si>
  <si>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</si>
  <si>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</si>
  <si>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</si>
  <si>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</si>
  <si>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</si>
  <si>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</si>
  <si>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</si>
  <si>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</si>
  <si>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</si>
  <si>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</si>
  <si>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</si>
  <si>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</si>
  <si>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</si>
  <si>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</si>
  <si>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</si>
  <si>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</si>
  <si>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</si>
  <si>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</si>
  <si>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</si>
  <si>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</si>
  <si>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</si>
  <si>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</si>
  <si>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</si>
  <si>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</si>
  <si>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</si>
  <si>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</si>
  <si>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</si>
  <si>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</si>
  <si>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</si>
  <si>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</si>
  <si>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</si>
  <si>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</si>
  <si>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</si>
  <si>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</si>
  <si>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</si>
  <si>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</si>
  <si>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</si>
  <si>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</si>
  <si>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</si>
  <si>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</si>
  <si>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</si>
  <si>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</si>
  <si>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</si>
  <si>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</si>
  <si>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</si>
  <si>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</si>
  <si>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</si>
  <si>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</si>
  <si>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</si>
  <si>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</si>
  <si>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</si>
  <si>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</si>
  <si>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</si>
  <si>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</si>
  <si>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</si>
  <si>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</si>
  <si>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</si>
  <si>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</si>
  <si>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</si>
  <si>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</si>
  <si>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</si>
  <si>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</si>
  <si>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</si>
  <si>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</si>
  <si>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</si>
  <si>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</si>
  <si>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</si>
  <si>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</si>
  <si>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</si>
  <si>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</si>
  <si>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</si>
  <si>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</si>
  <si>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</si>
  <si>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</si>
  <si>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</si>
  <si>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</si>
  <si>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</si>
  <si>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</si>
  <si>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</si>
  <si>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</si>
  <si>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</si>
  <si>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</si>
  <si>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</si>
  <si>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</si>
  <si>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</si>
  <si>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</si>
  <si>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</si>
  <si>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</si>
  <si>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</si>
  <si>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</si>
  <si>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</si>
  <si>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</si>
  <si>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</si>
  <si>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</si>
  <si>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</si>
  <si>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</si>
  <si>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</si>
  <si>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</si>
  <si>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</si>
  <si>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</si>
  <si>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</si>
  <si>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</si>
  <si>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</si>
  <si>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</si>
  <si>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</si>
  <si>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</si>
  <si>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</si>
  <si>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</si>
  <si>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</si>
  <si>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</si>
  <si>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</si>
  <si>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</si>
  <si>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</si>
  <si>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</si>
  <si>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</si>
  <si>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</si>
  <si>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</si>
  <si>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</si>
  <si>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</si>
  <si>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</si>
  <si>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</si>
  <si>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</si>
  <si>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</si>
  <si>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</si>
  <si>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</si>
  <si>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</si>
  <si>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</si>
  <si>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</si>
  <si>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</si>
  <si>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</si>
  <si>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</si>
  <si>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</si>
  <si>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</si>
  <si>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</si>
  <si>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</si>
  <si>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</si>
  <si>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</si>
  <si>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</si>
  <si>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</si>
  <si>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</si>
  <si>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</si>
  <si>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</si>
  <si>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</si>
  <si>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</si>
  <si>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</si>
  <si>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</si>
  <si>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</si>
  <si>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</si>
  <si>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</si>
  <si>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</si>
  <si>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</si>
  <si>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</si>
  <si>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</si>
  <si>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</si>
  <si>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</si>
  <si>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</si>
  <si>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</si>
  <si>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</si>
  <si>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</si>
  <si>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</si>
  <si>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</si>
  <si>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</si>
  <si>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</si>
  <si>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</si>
  <si>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</si>
  <si>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</si>
  <si>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</si>
  <si>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</si>
  <si>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</si>
  <si>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</si>
  <si>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</si>
  <si>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</si>
  <si>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</si>
  <si>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</si>
  <si>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</si>
  <si>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</si>
  <si>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</si>
  <si>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</si>
  <si>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</si>
  <si>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</si>
  <si>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</si>
  <si>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</si>
  <si>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</si>
  <si>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</si>
  <si>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</si>
  <si>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</si>
  <si>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</si>
  <si>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</si>
  <si>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</si>
  <si>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</si>
  <si>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</si>
  <si>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</si>
  <si>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</si>
  <si>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</si>
  <si>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</si>
  <si>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</si>
  <si>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</si>
  <si>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</si>
  <si>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</si>
  <si>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</si>
  <si>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</si>
  <si>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</si>
  <si>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</si>
  <si>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</si>
  <si>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</si>
  <si>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</si>
  <si>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</si>
  <si>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</si>
  <si>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</si>
  <si>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</si>
  <si>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</si>
  <si>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</si>
  <si>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</si>
  <si>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</si>
  <si>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</si>
  <si>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</si>
  <si>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</si>
  <si>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</si>
  <si>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</si>
  <si>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</si>
  <si>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</si>
  <si>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</si>
  <si>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</si>
  <si>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</si>
  <si>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</si>
  <si>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</si>
  <si>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</si>
  <si>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</si>
  <si>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</si>
  <si>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</si>
  <si>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</si>
  <si>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</si>
  <si>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</si>
  <si>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</si>
  <si>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</si>
  <si>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</si>
  <si>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</si>
  <si>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</si>
  <si>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</si>
  <si>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</si>
  <si>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</si>
  <si>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</si>
  <si>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</si>
  <si>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</si>
  <si>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</si>
  <si>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</si>
  <si>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</si>
  <si>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</si>
  <si>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</si>
  <si>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</si>
  <si>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</si>
  <si>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</si>
  <si>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</si>
  <si>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</si>
  <si>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</si>
  <si>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</si>
  <si>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</si>
  <si>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</si>
  <si>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</si>
  <si>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</si>
  <si>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</si>
  <si>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</si>
  <si>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</si>
  <si>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</si>
  <si>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</si>
  <si>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</si>
  <si>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</si>
  <si>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</si>
  <si>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</si>
  <si>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</si>
  <si>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</si>
  <si>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</si>
  <si>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</si>
  <si>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</si>
  <si>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</si>
  <si>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</si>
  <si>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</si>
  <si>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</si>
  <si>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</si>
  <si>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</si>
  <si>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</si>
  <si>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</si>
  <si>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</si>
  <si>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</si>
  <si>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</si>
  <si>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</si>
  <si>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</si>
  <si>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</si>
  <si>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</si>
  <si>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</si>
  <si>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</si>
  <si>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</si>
  <si>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</si>
  <si>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</si>
  <si>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</si>
  <si>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</si>
  <si>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</si>
  <si>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</si>
  <si>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</si>
  <si>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</si>
  <si>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</si>
  <si>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</si>
  <si>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</si>
  <si>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</si>
  <si>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</si>
  <si>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</si>
  <si>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</si>
  <si>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</si>
  <si>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</si>
  <si>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</si>
  <si>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</si>
  <si>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</si>
  <si>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</si>
  <si>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</si>
  <si>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</si>
  <si>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</si>
  <si>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</si>
  <si>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</si>
  <si>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</si>
  <si>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</si>
  <si>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</si>
  <si>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</si>
  <si>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</si>
  <si>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</si>
  <si>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</si>
  <si>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</si>
  <si>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</si>
  <si>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</si>
  <si>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</si>
  <si>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</si>
  <si>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</si>
  <si>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</si>
  <si>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</si>
  <si>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</si>
  <si>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</si>
  <si>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</si>
  <si>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</si>
  <si>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</si>
  <si>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</si>
  <si>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</si>
  <si>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</si>
  <si>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</si>
  <si>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</si>
  <si>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</si>
  <si>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</si>
  <si>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</si>
  <si>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</si>
  <si>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</si>
  <si>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</si>
  <si>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</si>
  <si>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</si>
  <si>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</si>
  <si>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</si>
  <si>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</si>
  <si>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</si>
  <si>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</si>
  <si>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</si>
  <si>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</si>
  <si>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</si>
  <si>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</si>
  <si>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</si>
  <si>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</si>
  <si>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</si>
  <si>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</si>
  <si>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</si>
  <si>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</si>
  <si>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</si>
  <si>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</si>
  <si>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</si>
  <si>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</si>
  <si>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</si>
  <si>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</si>
  <si>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</si>
  <si>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</si>
  <si>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</si>
  <si>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</si>
  <si>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</si>
  <si>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</si>
  <si>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</si>
  <si>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</si>
  <si>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</si>
  <si>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</si>
  <si>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</si>
  <si>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</si>
  <si>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</si>
  <si>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</si>
  <si>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</si>
  <si>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</si>
  <si>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</si>
  <si>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</si>
  <si>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</si>
  <si>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</si>
  <si>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</si>
  <si>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</si>
  <si>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</si>
  <si>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</si>
  <si>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</si>
  <si>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</si>
  <si>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</si>
  <si>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</si>
  <si>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</si>
  <si>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</si>
  <si>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</si>
  <si>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</si>
  <si>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</si>
  <si>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</si>
  <si>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</si>
  <si>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</si>
  <si>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</si>
  <si>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</si>
  <si>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</si>
  <si>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</si>
  <si>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</si>
  <si>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</si>
  <si>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</si>
  <si>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</si>
  <si>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</si>
  <si>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</si>
  <si>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</si>
  <si>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</si>
  <si>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</si>
  <si>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</si>
  <si>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</si>
  <si>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</si>
  <si>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</si>
  <si>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</si>
  <si>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</si>
  <si>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</si>
  <si>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</si>
  <si>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</si>
  <si>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</si>
  <si>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</si>
  <si>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</si>
  <si>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</si>
  <si>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</si>
  <si>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</si>
  <si>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</si>
  <si>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</si>
  <si>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</si>
  <si>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</si>
  <si>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</si>
  <si>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</si>
  <si>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</si>
  <si>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</si>
  <si>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</si>
  <si>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</si>
  <si>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</si>
  <si>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</si>
  <si>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</si>
  <si>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</si>
  <si>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</si>
  <si>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</si>
  <si>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</si>
  <si>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</si>
  <si>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</si>
  <si>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</si>
  <si>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</si>
  <si>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</si>
  <si>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</si>
  <si>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</si>
  <si>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</si>
  <si>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</si>
  <si>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</si>
  <si>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</si>
  <si>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</si>
  <si>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</si>
  <si>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</si>
  <si>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</si>
  <si>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</si>
  <si>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</si>
  <si>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</si>
  <si>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</si>
  <si>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</si>
  <si>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</si>
  <si>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</si>
  <si>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</si>
  <si>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</si>
  <si>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</si>
  <si>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</si>
  <si>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</si>
  <si>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</si>
  <si>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</si>
  <si>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</si>
  <si>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</si>
  <si>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</si>
  <si>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</si>
  <si>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</si>
  <si>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</si>
  <si>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</si>
  <si>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</si>
  <si>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</si>
  <si>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</si>
  <si>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</si>
  <si>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</si>
  <si>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</si>
  <si>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</si>
  <si>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</si>
  <si>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</si>
  <si>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</si>
  <si>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</si>
  <si>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</si>
  <si>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</si>
  <si>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</si>
  <si>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</si>
  <si>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</si>
  <si>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</si>
  <si>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</si>
  <si>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</si>
  <si>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</si>
  <si>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</si>
  <si>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</si>
  <si>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</si>
  <si>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</si>
  <si>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</si>
  <si>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</si>
  <si>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</si>
  <si>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</si>
  <si>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</si>
  <si>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</si>
  <si>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</si>
  <si>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</si>
  <si>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</si>
  <si>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</si>
  <si>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</si>
  <si>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</si>
  <si>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</si>
  <si>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</si>
  <si>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</si>
  <si>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</si>
  <si>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</si>
  <si>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</si>
  <si>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</si>
  <si>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</si>
  <si>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</si>
  <si>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</si>
  <si>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</si>
  <si>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</si>
  <si>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</si>
  <si>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</si>
  <si>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</si>
  <si>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</si>
  <si>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</si>
  <si>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</si>
  <si>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</si>
  <si>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</si>
  <si>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</si>
  <si>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</si>
  <si>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</si>
  <si>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</si>
  <si>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</si>
  <si>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</si>
  <si>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</si>
  <si>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</si>
  <si>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</si>
  <si>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</si>
  <si>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</si>
  <si>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</si>
  <si>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</si>
  <si>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</si>
  <si>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</si>
  <si>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</si>
  <si>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</si>
  <si>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</si>
  <si>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</si>
  <si>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</si>
  <si>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</si>
  <si>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</si>
  <si>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</si>
  <si>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</si>
  <si>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</si>
  <si>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</si>
  <si>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</si>
  <si>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</si>
  <si>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</si>
  <si>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</si>
  <si>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</si>
  <si>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</si>
  <si>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</si>
  <si>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</si>
  <si>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</si>
  <si>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</si>
  <si>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</si>
  <si>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</si>
  <si>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</si>
  <si>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</si>
  <si>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</si>
  <si>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</si>
  <si>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</si>
  <si>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</si>
  <si>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</si>
  <si>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</si>
  <si>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</si>
  <si>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</si>
  <si>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</si>
  <si>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</si>
  <si>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</si>
  <si>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</si>
  <si>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</si>
  <si>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</si>
  <si>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</si>
  <si>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</si>
  <si>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</si>
  <si>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</si>
  <si>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</si>
  <si>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</si>
  <si>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</si>
  <si>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</si>
  <si>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</si>
  <si>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</si>
  <si>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</si>
  <si>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</si>
  <si>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</si>
  <si>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</si>
  <si>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</si>
  <si>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</si>
  <si>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</si>
  <si>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</si>
  <si>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</si>
  <si>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</si>
  <si>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</si>
  <si>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</si>
  <si>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</si>
  <si>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</si>
  <si>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</si>
  <si>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</si>
  <si>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</si>
  <si>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</si>
  <si>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</si>
  <si>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</si>
  <si>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</si>
  <si>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</si>
  <si>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</si>
  <si>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</si>
  <si>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</si>
  <si>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</si>
  <si>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</si>
  <si>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</si>
  <si>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</si>
  <si>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</si>
  <si>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</si>
  <si>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</si>
  <si>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</si>
  <si>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</si>
  <si>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</si>
  <si>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</si>
  <si>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</si>
  <si>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</si>
  <si>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</si>
  <si>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</si>
  <si>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</si>
  <si>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</si>
  <si>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</si>
  <si>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</si>
  <si>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</si>
  <si>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</si>
  <si>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</si>
  <si>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</si>
  <si>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</si>
  <si>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</si>
  <si>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</si>
  <si>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</si>
  <si>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</si>
  <si>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</si>
  <si>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</si>
  <si>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</si>
  <si>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</si>
  <si>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</si>
  <si>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</si>
  <si>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</si>
  <si>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</si>
  <si>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</si>
  <si>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</si>
  <si>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</si>
  <si>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</si>
  <si>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</si>
  <si>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</si>
  <si>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</si>
  <si>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</si>
  <si>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</si>
  <si>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</si>
  <si>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</si>
  <si>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</si>
  <si>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</si>
  <si>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</si>
  <si>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</si>
  <si>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</si>
  <si>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</si>
  <si>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</si>
  <si>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</si>
  <si>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</si>
  <si>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</si>
  <si>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</si>
  <si>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</si>
  <si>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</si>
  <si>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</si>
  <si>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</si>
  <si>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</si>
  <si>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</si>
  <si>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</si>
  <si>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</si>
  <si>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</si>
  <si>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</si>
  <si>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</si>
  <si>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</si>
  <si>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</si>
  <si>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</si>
  <si>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</si>
  <si>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</si>
  <si>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</si>
  <si>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</si>
  <si>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</si>
  <si>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</si>
  <si>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</si>
  <si>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</si>
  <si>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</si>
  <si>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</si>
  <si>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</si>
  <si>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</si>
  <si>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</si>
  <si>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</si>
  <si>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</si>
  <si>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</si>
  <si>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</si>
  <si>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</si>
  <si>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</si>
  <si>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</si>
  <si>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</si>
  <si>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</si>
  <si>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</si>
  <si>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</si>
  <si>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</si>
  <si>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</si>
  <si>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</si>
  <si>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</si>
  <si>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</si>
  <si>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</si>
  <si>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</si>
  <si>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</si>
  <si>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</si>
  <si>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</si>
  <si>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</si>
  <si>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</si>
  <si>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</si>
  <si>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</si>
  <si>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</si>
  <si>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</si>
  <si>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</si>
  <si>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</si>
  <si>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</si>
  <si>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</si>
  <si>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</si>
  <si>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</si>
  <si>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</si>
  <si>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</si>
  <si>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</si>
  <si>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</si>
  <si>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</si>
  <si>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</si>
  <si>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</si>
  <si>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</si>
  <si>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</si>
  <si>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</si>
  <si>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</si>
  <si>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</si>
  <si>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</si>
  <si>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</si>
  <si>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</si>
  <si>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</si>
  <si>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</si>
  <si>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</si>
  <si>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</si>
  <si>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</si>
  <si>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</si>
  <si>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</si>
  <si>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</si>
  <si>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</si>
  <si>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</si>
  <si>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</si>
  <si>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</si>
  <si>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</si>
  <si>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</si>
  <si>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</si>
  <si>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</si>
  <si>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</si>
  <si>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</si>
  <si>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</si>
  <si>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</si>
  <si>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</si>
  <si>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</si>
  <si>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</si>
  <si>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</si>
  <si>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</si>
  <si>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</si>
  <si>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</si>
  <si>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</si>
  <si>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</si>
  <si>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</si>
  <si>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</si>
  <si>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</si>
  <si>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</si>
  <si>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</si>
  <si>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</si>
  <si>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</si>
  <si>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</si>
  <si>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</si>
  <si>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</si>
  <si>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</si>
  <si>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</si>
  <si>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</si>
  <si>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</si>
  <si>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</si>
  <si>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</si>
  <si>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</si>
  <si>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</si>
  <si>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</si>
  <si>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</si>
  <si>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</si>
  <si>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</si>
  <si>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</si>
  <si>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</si>
  <si>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</si>
  <si>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</si>
  <si>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</si>
  <si>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</si>
  <si>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</si>
  <si>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</si>
  <si>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</si>
  <si>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</si>
  <si>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</si>
  <si>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</si>
  <si>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</si>
  <si>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</si>
  <si>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</si>
  <si>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</si>
  <si>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</si>
  <si>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</si>
  <si>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</si>
  <si>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</si>
  <si>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</si>
  <si>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</si>
  <si>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</si>
  <si>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</si>
  <si>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</si>
  <si>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</si>
  <si>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</si>
  <si>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</si>
  <si>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</si>
  <si>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</si>
  <si>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</si>
  <si>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</si>
  <si>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</si>
  <si>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</si>
  <si>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</si>
  <si>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</si>
  <si>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</si>
  <si>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</si>
  <si>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</si>
  <si>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</si>
  <si>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</si>
  <si>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</si>
  <si>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</si>
  <si>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</si>
  <si>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</si>
  <si>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</si>
  <si>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</si>
  <si>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</si>
  <si>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</si>
  <si>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</si>
  <si>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</si>
  <si>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</si>
  <si>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</si>
  <si>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</si>
  <si>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</si>
  <si>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</si>
  <si>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</si>
  <si>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</si>
  <si>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</si>
  <si>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</si>
  <si>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</si>
  <si>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</si>
  <si>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</si>
  <si>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</si>
  <si>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</si>
  <si>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</si>
  <si>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</si>
  <si>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</si>
  <si>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</si>
  <si>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</si>
  <si>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</si>
  <si>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</si>
  <si>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</si>
  <si>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</si>
  <si>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</si>
  <si>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</si>
  <si>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</si>
  <si>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</si>
  <si>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</si>
  <si>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</si>
  <si>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</si>
  <si>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</si>
  <si>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</si>
  <si>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</si>
  <si>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</si>
  <si>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</si>
  <si>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</si>
  <si>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</si>
  <si>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</si>
  <si>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</si>
  <si>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</si>
  <si>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</si>
  <si>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</si>
  <si>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</si>
  <si>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</si>
  <si>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</si>
  <si>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</si>
  <si>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</si>
  <si>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</si>
  <si>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</si>
  <si>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</si>
  <si>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</si>
  <si>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</si>
  <si>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</si>
  <si>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</si>
  <si>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</si>
  <si>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</si>
  <si>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</si>
  <si>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</si>
  <si>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</si>
  <si>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</si>
  <si>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</si>
  <si>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</si>
  <si>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</si>
  <si>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</si>
  <si>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</si>
  <si>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</si>
  <si>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</si>
  <si>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</si>
  <si>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</si>
  <si>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</si>
  <si>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</si>
  <si>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</si>
  <si>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</si>
  <si>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</si>
  <si>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</si>
  <si>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</si>
  <si>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</si>
  <si>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</si>
  <si>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</si>
  <si>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</si>
  <si>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</si>
  <si>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</si>
  <si>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</si>
  <si>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</si>
  <si>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</si>
  <si>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</si>
  <si>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</si>
  <si>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</si>
  <si>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</si>
  <si>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</si>
  <si>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</si>
  <si>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</si>
  <si>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</si>
  <si>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</si>
  <si>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</si>
  <si>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</si>
  <si>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</si>
  <si>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</si>
  <si>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</si>
  <si>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</si>
  <si>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</si>
  <si>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</si>
  <si>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</si>
  <si>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</si>
  <si>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</si>
  <si>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</si>
  <si>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</si>
  <si>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</si>
  <si>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</si>
  <si>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</si>
  <si>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</si>
  <si>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</si>
  <si>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</si>
  <si>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</si>
  <si>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</si>
  <si>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</si>
  <si>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</si>
  <si>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</si>
  <si>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</si>
  <si>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</si>
  <si>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</si>
  <si>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</si>
  <si>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</si>
  <si>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</si>
  <si>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</si>
  <si>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</si>
  <si>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</si>
  <si>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</si>
  <si>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</si>
  <si>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</si>
  <si>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</si>
  <si>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</si>
  <si>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</si>
  <si>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</si>
  <si>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</si>
  <si>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</si>
  <si>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</si>
  <si>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</si>
  <si>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</si>
  <si>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</si>
  <si>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</si>
  <si>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</si>
  <si>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</si>
  <si>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</si>
  <si>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</si>
  <si>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</si>
  <si>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</si>
  <si>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</si>
  <si>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</si>
  <si>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</si>
  <si>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</si>
  <si>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</si>
  <si>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</si>
  <si>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</si>
  <si>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</si>
  <si>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</si>
  <si>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</si>
  <si>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</si>
  <si>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</si>
  <si>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</si>
  <si>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</si>
  <si>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</si>
  <si>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</si>
  <si>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</si>
  <si>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</si>
  <si>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</si>
  <si>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</si>
  <si>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</si>
  <si>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</si>
  <si>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</si>
  <si>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</si>
  <si>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</si>
  <si>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</si>
  <si>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</si>
  <si>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</si>
  <si>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</si>
  <si>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</si>
  <si>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</si>
  <si>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</si>
  <si>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</si>
  <si>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</si>
  <si>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</si>
  <si>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</si>
  <si>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</si>
  <si>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</si>
  <si>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</si>
  <si>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</si>
  <si>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</si>
  <si>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</si>
  <si>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</si>
  <si>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</si>
  <si>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</si>
  <si>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</si>
  <si>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</si>
  <si>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</si>
  <si>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</si>
  <si>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</si>
  <si>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</si>
  <si>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</si>
  <si>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</si>
  <si>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</si>
  <si>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</si>
  <si>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</si>
  <si>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</si>
  <si>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</si>
  <si>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</si>
  <si>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</si>
  <si>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</si>
  <si>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</si>
  <si>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</si>
  <si>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</si>
  <si>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</si>
  <si>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</si>
  <si>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</si>
  <si>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</si>
  <si>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</si>
  <si>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</si>
  <si>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</si>
  <si>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</si>
  <si>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</si>
  <si>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</si>
  <si>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</si>
  <si>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</si>
  <si>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</si>
  <si>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</si>
  <si>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</si>
  <si>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</si>
  <si>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</si>
  <si>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</si>
  <si>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</si>
  <si>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</si>
  <si>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</si>
  <si>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</si>
  <si>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</si>
  <si>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</si>
  <si>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</si>
  <si>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</si>
  <si>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</si>
  <si>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</si>
  <si>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</si>
  <si>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</si>
  <si>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</si>
  <si>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</si>
  <si>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</si>
  <si>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</si>
  <si>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</si>
  <si>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</si>
  <si>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</si>
  <si>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</si>
  <si>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</si>
  <si>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</si>
  <si>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</si>
  <si>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</si>
  <si>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</si>
  <si>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</si>
  <si>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</si>
  <si>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</si>
  <si>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</si>
  <si>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</si>
  <si>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</si>
  <si>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</si>
  <si>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</si>
  <si>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</si>
  <si>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</si>
  <si>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</si>
  <si>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</si>
  <si>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</si>
  <si>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</si>
  <si>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</si>
  <si>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</si>
  <si>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</si>
  <si>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</si>
  <si>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</si>
  <si>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</si>
  <si>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</si>
  <si>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</si>
  <si>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</si>
  <si>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</si>
  <si>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</si>
  <si>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</si>
  <si>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</si>
  <si>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</si>
  <si>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</si>
  <si>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</si>
  <si>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</si>
  <si>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</si>
  <si>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</si>
  <si>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</si>
  <si>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</si>
  <si>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</si>
  <si>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</si>
  <si>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</si>
  <si>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</si>
  <si>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</si>
  <si>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</si>
  <si>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</si>
  <si>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</si>
  <si>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</si>
  <si>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</si>
  <si>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</si>
  <si>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</si>
  <si>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</si>
  <si>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</si>
  <si>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</si>
  <si>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</si>
  <si>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</si>
  <si>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</si>
  <si>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</si>
  <si>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</si>
  <si>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</si>
  <si>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</si>
  <si>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</si>
  <si>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</si>
  <si>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</si>
  <si>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</si>
  <si>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</si>
  <si>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</si>
  <si>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</si>
  <si>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</si>
  <si>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</si>
  <si>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</si>
  <si>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</si>
  <si>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</si>
  <si>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</si>
  <si>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</si>
  <si>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</si>
  <si>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</si>
  <si>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</si>
  <si>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</si>
  <si>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</si>
  <si>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</si>
  <si>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</si>
  <si>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</si>
  <si>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</si>
  <si>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</si>
  <si>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</si>
  <si>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</si>
  <si>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</si>
  <si>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</si>
  <si>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</si>
  <si>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</si>
  <si>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</si>
  <si>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</si>
  <si>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</si>
  <si>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</si>
  <si>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</si>
  <si>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</si>
  <si>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</si>
  <si>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</si>
  <si>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</si>
  <si>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</si>
  <si>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</si>
  <si>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</si>
  <si>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</si>
  <si>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</si>
  <si>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</si>
  <si>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</si>
  <si>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</si>
  <si>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</si>
  <si>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</si>
  <si>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</si>
  <si>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</si>
  <si>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</si>
  <si>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</si>
  <si>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</si>
  <si>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</si>
  <si>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</si>
  <si>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</si>
  <si>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</si>
  <si>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</si>
  <si>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</si>
  <si>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</si>
  <si>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</si>
  <si>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</si>
  <si>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</si>
  <si>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</si>
  <si>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</si>
  <si>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</si>
  <si>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</si>
  <si>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</si>
  <si>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</si>
  <si>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</si>
  <si>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</si>
  <si>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</si>
  <si>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</si>
  <si>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</si>
  <si>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</si>
  <si>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</si>
  <si>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</si>
  <si>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</si>
  <si>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</si>
  <si>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</si>
  <si>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</si>
  <si>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</si>
  <si>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</si>
  <si>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</si>
  <si>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</si>
  <si>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</si>
  <si>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</si>
  <si>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</si>
  <si>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</si>
  <si>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</si>
  <si>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</si>
  <si>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</si>
  <si>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</si>
  <si>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</si>
  <si>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</si>
  <si>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</si>
  <si>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</si>
  <si>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</si>
  <si>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</si>
  <si>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</si>
  <si>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</si>
  <si>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</si>
  <si>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</si>
  <si>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</si>
  <si>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</si>
  <si>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</si>
  <si>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</si>
  <si>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</si>
  <si>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</si>
  <si>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</si>
  <si>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</si>
  <si>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</si>
  <si>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</si>
  <si>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</si>
  <si>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</si>
  <si>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</si>
  <si>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</si>
  <si>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</si>
  <si>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</si>
  <si>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</si>
  <si>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</si>
  <si>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</si>
  <si>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</si>
  <si>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</si>
  <si>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</si>
  <si>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</si>
  <si>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</si>
  <si>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</si>
  <si>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</si>
  <si>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</si>
  <si>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</si>
  <si>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</si>
  <si>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</si>
  <si>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</si>
  <si>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</si>
  <si>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</si>
  <si>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</si>
  <si>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</si>
  <si>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</si>
  <si>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</si>
  <si>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</si>
  <si>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</si>
  <si>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</si>
  <si>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</si>
  <si>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</si>
  <si>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</si>
  <si>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</si>
  <si>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</si>
  <si>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</si>
  <si>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</si>
  <si>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</si>
  <si>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</si>
  <si>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</si>
  <si>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</si>
  <si>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</si>
  <si>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</si>
  <si>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</si>
  <si>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</si>
  <si>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</si>
  <si>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</si>
  <si>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</si>
  <si>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</si>
  <si>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</si>
  <si>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</si>
  <si>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</si>
  <si>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</si>
  <si>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</si>
  <si>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</si>
  <si>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</si>
  <si>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</si>
  <si>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</si>
  <si>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</si>
  <si>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</si>
  <si>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</si>
  <si>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</si>
  <si>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</si>
  <si>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</si>
  <si>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</si>
  <si>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</si>
  <si>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</si>
  <si>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</si>
  <si>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</si>
  <si>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</si>
  <si>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</si>
  <si>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</si>
  <si>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</si>
  <si>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</si>
  <si>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</si>
  <si>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</si>
  <si>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</si>
  <si>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</si>
  <si>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</si>
  <si>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</si>
  <si>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</si>
  <si>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</si>
  <si>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</si>
  <si>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</si>
  <si>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</si>
  <si>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</si>
  <si>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</si>
  <si>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</si>
  <si>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</si>
  <si>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</si>
  <si>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</si>
  <si>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</si>
  <si>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</si>
  <si>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</si>
  <si>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</si>
  <si>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</si>
  <si>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</si>
  <si>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</si>
  <si>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</si>
  <si>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</si>
  <si>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</si>
  <si>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</si>
  <si>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</si>
  <si>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</si>
  <si>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</si>
  <si>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</si>
  <si>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</si>
  <si>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</si>
  <si>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</si>
  <si>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</si>
  <si>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</si>
  <si>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</si>
  <si>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</si>
  <si>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</si>
  <si>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</si>
  <si>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</si>
  <si>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</si>
  <si>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</si>
  <si>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</si>
  <si>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</si>
  <si>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</si>
  <si>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</si>
  <si>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</si>
  <si>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</si>
  <si>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</si>
  <si>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</si>
  <si>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</si>
  <si>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</si>
  <si>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</si>
  <si>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</si>
  <si>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</si>
  <si>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</si>
  <si>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</si>
  <si>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</si>
  <si>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</si>
  <si>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</si>
  <si>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</si>
  <si>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</si>
  <si>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</si>
  <si>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</si>
  <si>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</si>
  <si>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</si>
  <si>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</si>
  <si>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</si>
  <si>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</si>
  <si>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</si>
  <si>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</si>
  <si>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</si>
  <si>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</si>
  <si>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</si>
  <si>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</si>
  <si>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</si>
  <si>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</si>
  <si>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</si>
  <si>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</si>
  <si>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</si>
  <si>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</si>
  <si>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</si>
  <si>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</si>
  <si>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</si>
  <si>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</si>
  <si>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</si>
  <si>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</si>
  <si>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</si>
  <si>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</si>
  <si>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</si>
  <si>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</si>
  <si>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</si>
  <si>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</si>
  <si>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</si>
  <si>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</si>
  <si>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</si>
  <si>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</si>
  <si>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</si>
  <si>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</si>
  <si>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</si>
  <si>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</si>
  <si>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</si>
  <si>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</si>
  <si>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</si>
  <si>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</si>
  <si>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</si>
  <si>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</si>
  <si>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</si>
  <si>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</si>
  <si>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</si>
  <si>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</si>
  <si>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</si>
  <si>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</si>
  <si>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</si>
  <si>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</si>
  <si>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</si>
  <si>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</si>
  <si>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</si>
  <si>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</si>
  <si>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</si>
  <si>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</si>
  <si>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</si>
  <si>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</si>
  <si>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</si>
  <si>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</si>
  <si>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</si>
  <si>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</si>
  <si>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</si>
  <si>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</si>
  <si>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</si>
  <si>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</si>
  <si>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</si>
  <si>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</si>
  <si>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</si>
  <si>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</si>
  <si>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</si>
  <si>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</si>
  <si>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</si>
  <si>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</si>
  <si>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</si>
  <si>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</si>
  <si>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</si>
  <si>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</si>
  <si>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</si>
  <si>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</si>
  <si>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</si>
  <si>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</si>
  <si>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</si>
  <si>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</si>
  <si>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</si>
  <si>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</si>
  <si>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</si>
  <si>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</si>
  <si>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</si>
  <si>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</si>
  <si>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</si>
  <si>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</si>
  <si>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</si>
  <si>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</si>
  <si>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</si>
  <si>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</si>
  <si>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</si>
  <si>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</si>
  <si>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</si>
  <si>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</si>
  <si>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</si>
  <si>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</si>
  <si>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</si>
  <si>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</si>
  <si>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</si>
  <si>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</si>
  <si>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</si>
  <si>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</si>
  <si>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</si>
  <si>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</si>
  <si>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</si>
  <si>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</si>
  <si>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</si>
  <si>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</si>
  <si>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</si>
  <si>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</si>
  <si>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</si>
  <si>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</si>
  <si>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</si>
  <si>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</si>
  <si>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</si>
  <si>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</si>
  <si>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</si>
  <si>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</si>
  <si>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</si>
  <si>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</si>
  <si>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</si>
  <si>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</si>
  <si>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</si>
  <si>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</si>
  <si>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</si>
  <si>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</si>
  <si>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</si>
  <si>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</si>
  <si>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</si>
  <si>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</si>
  <si>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</si>
  <si>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</si>
  <si>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</si>
  <si>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</si>
  <si>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</si>
  <si>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</si>
  <si>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</si>
  <si>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</si>
  <si>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</si>
  <si>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</si>
  <si>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</si>
  <si>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</si>
  <si>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</si>
  <si>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</si>
  <si>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</si>
  <si>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</si>
  <si>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</si>
  <si>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</si>
  <si>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</si>
  <si>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</si>
  <si>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</si>
  <si>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</si>
  <si>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</si>
  <si>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</si>
  <si>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</si>
  <si>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</si>
  <si>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</si>
  <si>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</si>
  <si>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</si>
  <si>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</si>
  <si>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</si>
  <si>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</si>
  <si>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</si>
  <si>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</si>
  <si>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</si>
  <si>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</si>
  <si>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</si>
  <si>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</si>
  <si>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</si>
  <si>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</si>
  <si>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</si>
  <si>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</si>
  <si>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</si>
  <si>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</si>
  <si>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</si>
  <si>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</si>
  <si>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</si>
  <si>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</si>
  <si>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</si>
  <si>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</si>
  <si>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</si>
  <si>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</si>
  <si>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</si>
  <si>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</si>
  <si>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</si>
  <si>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</si>
  <si>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</si>
  <si>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</si>
  <si>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</si>
  <si>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</si>
  <si>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</si>
  <si>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</si>
  <si>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</si>
  <si>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</si>
  <si>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</si>
  <si>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</si>
  <si>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</si>
  <si>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</si>
  <si>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</si>
  <si>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</si>
  <si>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</si>
  <si>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</si>
  <si>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</si>
  <si>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</si>
  <si>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</si>
  <si>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</si>
  <si>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</si>
  <si>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</si>
  <si>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</si>
  <si>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</si>
  <si>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</si>
  <si>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</si>
  <si>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</si>
  <si>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</si>
  <si>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</si>
  <si>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</si>
  <si>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</si>
  <si>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</si>
  <si>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</si>
  <si>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</si>
  <si>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</si>
  <si>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</si>
  <si>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</si>
  <si>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</si>
  <si>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</si>
  <si>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</si>
  <si>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</si>
  <si>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</si>
  <si>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</si>
  <si>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</si>
  <si>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</si>
  <si>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</si>
  <si>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</si>
  <si>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</si>
  <si>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</si>
  <si>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</si>
  <si>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</si>
  <si>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</si>
  <si>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</si>
  <si>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</si>
  <si>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</si>
  <si>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</si>
  <si>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</si>
  <si>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</si>
  <si>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</si>
  <si>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</si>
  <si>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</si>
  <si>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</si>
  <si>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</si>
  <si>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</si>
  <si>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</si>
  <si>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</si>
  <si>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</si>
  <si>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</si>
  <si>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</si>
  <si>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</si>
  <si>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</si>
  <si>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</si>
  <si>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</si>
  <si>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</si>
  <si>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</si>
  <si>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</si>
  <si>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</si>
  <si>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</si>
  <si>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</si>
  <si>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</si>
  <si>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</si>
  <si>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</si>
  <si>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</si>
  <si>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</si>
  <si>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</si>
  <si>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</si>
  <si>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</si>
  <si>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</si>
  <si>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</si>
  <si>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</si>
  <si>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</si>
  <si>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</si>
  <si>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</si>
  <si>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</si>
  <si>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</si>
  <si>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</si>
  <si>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</si>
  <si>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</si>
  <si>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</si>
  <si>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</si>
  <si>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</si>
  <si>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</si>
  <si>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</si>
  <si>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</si>
  <si>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</si>
  <si>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</si>
  <si>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</si>
  <si>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</si>
  <si>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</si>
  <si>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</si>
  <si>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</si>
  <si>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</si>
  <si>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</si>
  <si>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</si>
  <si>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</si>
  <si>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</si>
  <si>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</si>
  <si>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</si>
  <si>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</si>
  <si>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</si>
  <si>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</si>
  <si>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</si>
  <si>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</si>
  <si>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</si>
  <si>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</si>
  <si>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</si>
  <si>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</si>
  <si>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</si>
  <si>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</si>
  <si>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</si>
  <si>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</si>
  <si>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</si>
  <si>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</si>
  <si>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</si>
  <si>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</si>
  <si>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</si>
  <si>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</si>
  <si>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</si>
  <si>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</si>
  <si>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</si>
  <si>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</si>
  <si>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</si>
  <si>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</si>
  <si>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</si>
  <si>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</si>
  <si>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</si>
  <si>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</si>
  <si>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</si>
  <si>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</si>
  <si>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</si>
  <si>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</si>
  <si>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</si>
  <si>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</si>
  <si>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</si>
  <si>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</si>
  <si>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</si>
  <si>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</si>
  <si>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</si>
  <si>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</si>
  <si>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</si>
  <si>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</si>
  <si>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</si>
  <si>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</si>
  <si>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</si>
  <si>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</si>
  <si>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</si>
  <si>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</si>
  <si>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</si>
  <si>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</si>
  <si>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</si>
  <si>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</si>
  <si>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</si>
  <si>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</si>
  <si>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</si>
  <si>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</si>
  <si>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</si>
  <si>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</si>
  <si>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</si>
  <si>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</si>
  <si>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</si>
  <si>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</si>
  <si>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</si>
  <si>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</si>
  <si>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</si>
  <si>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</si>
  <si>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</si>
  <si>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</si>
  <si>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</si>
  <si>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</si>
  <si>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</si>
  <si>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</si>
  <si>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</si>
  <si>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</si>
  <si>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</si>
  <si>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</si>
  <si>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</si>
  <si>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</si>
  <si>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</si>
  <si>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</si>
  <si>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</si>
  <si>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</si>
  <si>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</si>
  <si>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</si>
  <si>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</si>
  <si>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</si>
  <si>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</si>
  <si>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</si>
  <si>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</si>
  <si>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</si>
  <si>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</si>
  <si>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</si>
  <si>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</si>
  <si>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</si>
  <si>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</si>
  <si>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</si>
  <si>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</si>
  <si>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</si>
  <si>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</si>
  <si>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</si>
  <si>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</si>
  <si>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</si>
  <si>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</si>
  <si>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</si>
  <si>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</si>
  <si>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</si>
  <si>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</si>
  <si>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</si>
  <si>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</si>
  <si>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</si>
  <si>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</si>
  <si>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</si>
  <si>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</si>
  <si>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</si>
  <si>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</si>
  <si>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</si>
  <si>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</si>
  <si>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</si>
  <si>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</si>
  <si>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</si>
  <si>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</si>
  <si>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</si>
  <si>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</si>
  <si>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</si>
  <si>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</si>
  <si>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</si>
  <si>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</si>
  <si>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</si>
  <si>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</si>
  <si>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</si>
  <si>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</si>
  <si>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</si>
  <si>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</si>
  <si>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</si>
  <si>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</si>
  <si>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</si>
  <si>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</si>
  <si>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</si>
  <si>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</si>
  <si>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</si>
  <si>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</si>
  <si>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</si>
  <si>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</si>
  <si>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</si>
  <si>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</si>
  <si>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</si>
  <si>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</si>
  <si>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</si>
  <si>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</si>
  <si>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</si>
  <si>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</si>
  <si>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</si>
  <si>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</si>
  <si>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</si>
  <si>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</si>
  <si>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</si>
  <si>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</si>
  <si>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</si>
  <si>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</si>
  <si>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</si>
  <si>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</si>
  <si>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</si>
  <si>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</si>
  <si>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</si>
  <si>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</si>
  <si>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</si>
  <si>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</si>
  <si>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</si>
  <si>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</si>
  <si>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</si>
  <si>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</si>
  <si>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</si>
  <si>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</si>
  <si>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</si>
  <si>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</si>
  <si>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</si>
  <si>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</si>
  <si>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</si>
  <si>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</si>
  <si>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</si>
  <si>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</si>
  <si>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</si>
  <si>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</si>
  <si>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</si>
  <si>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</si>
  <si>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</si>
  <si>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</si>
  <si>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</si>
  <si>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</si>
  <si>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</si>
  <si>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</si>
  <si>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</si>
  <si>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</si>
  <si>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</si>
  <si>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</si>
  <si>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</si>
  <si>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</si>
  <si>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</si>
  <si>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</si>
  <si>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</si>
  <si>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</si>
  <si>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</si>
  <si>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</si>
  <si>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</si>
  <si>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</si>
  <si>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</si>
  <si>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</si>
  <si>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</si>
  <si>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</si>
  <si>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</si>
  <si>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</si>
  <si>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</si>
  <si>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</si>
  <si>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</si>
  <si>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</si>
  <si>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</si>
  <si>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</si>
  <si>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</si>
  <si>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</si>
  <si>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</si>
  <si>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</si>
  <si>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</si>
  <si>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</si>
  <si>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</si>
  <si>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</si>
  <si>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</si>
  <si>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</si>
  <si>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</si>
  <si>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</si>
  <si>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</si>
  <si>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</si>
  <si>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</si>
  <si>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</si>
  <si>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</si>
  <si>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</si>
  <si>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</si>
  <si>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</si>
  <si>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</si>
  <si>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</si>
  <si>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</si>
  <si>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</si>
  <si>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</si>
  <si>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</si>
  <si>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</si>
  <si>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</si>
  <si>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</si>
  <si>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</si>
  <si>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</si>
  <si>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</si>
  <si>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</si>
  <si>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</si>
  <si>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</si>
  <si>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</si>
  <si>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</si>
  <si>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</si>
  <si>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</si>
  <si>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</si>
  <si>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</si>
  <si>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</si>
  <si>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</si>
  <si>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</si>
  <si>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</si>
  <si>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</si>
  <si>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</si>
  <si>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</si>
  <si>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</si>
  <si>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</si>
  <si>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</si>
  <si>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</si>
  <si>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</si>
  <si>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</si>
  <si>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</si>
  <si>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</si>
  <si>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</si>
  <si>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</si>
  <si>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</si>
  <si>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</si>
  <si>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</si>
  <si>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</si>
  <si>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</si>
  <si>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</si>
  <si>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</si>
  <si>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</si>
  <si>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</si>
  <si>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</si>
  <si>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</si>
  <si>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</si>
  <si>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</si>
  <si>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</si>
  <si>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</si>
  <si>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</si>
  <si>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</si>
  <si>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</si>
  <si>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</si>
  <si>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</si>
  <si>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</si>
  <si>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</si>
  <si>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</si>
  <si>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</si>
  <si>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</si>
  <si>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</si>
  <si>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</si>
  <si>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</si>
  <si>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</si>
  <si>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</si>
  <si>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</si>
  <si>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</si>
  <si>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</si>
  <si>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</si>
  <si>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</si>
  <si>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</si>
  <si>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</si>
  <si>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</si>
  <si>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</si>
  <si>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</si>
  <si>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</si>
  <si>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</si>
  <si>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</si>
  <si>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</si>
  <si>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</si>
  <si>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</si>
  <si>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</si>
  <si>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</si>
  <si>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</si>
  <si>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</si>
  <si>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</si>
  <si>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</si>
  <si>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</si>
  <si>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</si>
  <si>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</si>
  <si>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</si>
  <si>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</si>
  <si>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</si>
  <si>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</si>
  <si>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</si>
  <si>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</si>
  <si>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</si>
  <si>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</si>
  <si>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</si>
  <si>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</si>
  <si>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</si>
  <si>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</si>
  <si>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</si>
  <si>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</si>
  <si>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</si>
  <si>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</si>
  <si>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</si>
  <si>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</si>
  <si>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</si>
  <si>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</si>
  <si>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</si>
  <si>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</si>
  <si>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</si>
  <si>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</si>
  <si>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</si>
  <si>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</si>
  <si>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</si>
  <si>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</si>
  <si>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</si>
  <si>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</si>
  <si>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</si>
  <si>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</si>
  <si>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</si>
  <si>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</si>
  <si>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</si>
  <si>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</si>
  <si>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</si>
  <si>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</si>
  <si>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</si>
  <si>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</si>
  <si>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</si>
  <si>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</si>
  <si>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</si>
  <si>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</si>
  <si>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</si>
  <si>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</si>
  <si>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</si>
  <si>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</si>
  <si>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</si>
  <si>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</si>
  <si>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</si>
  <si>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</si>
  <si>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</si>
  <si>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</si>
  <si>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</si>
  <si>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</si>
  <si>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</si>
  <si>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</si>
  <si>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</si>
  <si>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</si>
  <si>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</si>
  <si>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</si>
  <si>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</si>
  <si>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</si>
  <si>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</si>
  <si>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</si>
  <si>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</si>
  <si>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</si>
  <si>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</si>
  <si>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</si>
  <si>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</si>
  <si>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</si>
  <si>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</si>
  <si>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</si>
  <si>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</si>
  <si>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</si>
  <si>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</si>
  <si>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</si>
  <si>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</si>
  <si>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</si>
  <si>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</si>
  <si>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</si>
  <si>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</si>
  <si>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</si>
  <si>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</si>
  <si>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</si>
  <si>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</si>
  <si>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</si>
  <si>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</si>
  <si>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</si>
  <si>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</si>
  <si>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</si>
  <si>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</si>
  <si>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</si>
  <si>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</si>
  <si>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</si>
  <si>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</si>
  <si>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</si>
  <si>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</si>
  <si>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</si>
  <si>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</si>
  <si>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</si>
  <si>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</si>
  <si>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</si>
  <si>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</si>
  <si>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</si>
  <si>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</si>
  <si>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</si>
  <si>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</si>
  <si>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</si>
  <si>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</si>
  <si>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</si>
  <si>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</si>
  <si>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</si>
  <si>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</si>
  <si>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</si>
  <si>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</si>
  <si>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</si>
  <si>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</si>
  <si>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</si>
  <si>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</si>
  <si>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</si>
  <si>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</si>
  <si>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</si>
  <si>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</si>
  <si>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</si>
  <si>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</si>
  <si>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</si>
  <si>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</si>
  <si>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</si>
  <si>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</si>
  <si>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</si>
  <si>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</si>
  <si>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</si>
  <si>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</si>
  <si>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</si>
  <si>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</si>
  <si>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</si>
  <si>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</si>
  <si>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</si>
  <si>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</si>
  <si>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</si>
  <si>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</si>
  <si>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</si>
  <si>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</si>
  <si>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</si>
  <si>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</si>
  <si>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</si>
  <si>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</si>
  <si>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</si>
  <si>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</si>
  <si>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</si>
  <si>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</si>
  <si>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</si>
  <si>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</si>
  <si>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</si>
  <si>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</si>
  <si>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</si>
  <si>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</si>
  <si>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</si>
  <si>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</si>
  <si>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</si>
  <si>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</si>
  <si>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</si>
  <si>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</si>
  <si>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</si>
  <si>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</si>
  <si>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</si>
  <si>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</si>
  <si>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</si>
  <si>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</si>
  <si>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</si>
  <si>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</si>
  <si>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</si>
  <si>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</si>
  <si>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</si>
  <si>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</si>
  <si>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</si>
  <si>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</si>
  <si>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</si>
  <si>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</si>
  <si>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</si>
  <si>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</si>
  <si>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</si>
  <si>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</si>
  <si>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</si>
  <si>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</si>
  <si>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</si>
  <si>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</si>
  <si>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</si>
  <si>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</si>
  <si>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</si>
  <si>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</si>
  <si>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</si>
  <si>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</si>
  <si>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</si>
  <si>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</si>
  <si>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</si>
  <si>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</si>
  <si>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</si>
  <si>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</si>
  <si>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</si>
  <si>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</si>
  <si>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</si>
  <si>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</si>
  <si>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</si>
  <si>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</si>
  <si>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</si>
  <si>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</si>
  <si>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</si>
  <si>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</si>
  <si>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</si>
  <si>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</si>
  <si>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</si>
  <si>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</si>
  <si>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</si>
  <si>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</si>
  <si>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</si>
  <si>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</si>
  <si>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</si>
  <si>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</si>
  <si>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</si>
  <si>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</si>
  <si>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</si>
  <si>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</si>
  <si>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</si>
  <si>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</si>
  <si>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</si>
  <si>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</si>
  <si>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</si>
  <si>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</si>
  <si>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</si>
  <si>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</si>
  <si>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</si>
  <si>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</si>
  <si>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</si>
  <si>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</si>
  <si>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</si>
  <si>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</si>
  <si>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</si>
  <si>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</si>
  <si>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</si>
  <si>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</si>
  <si>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</si>
  <si>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</si>
  <si>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</si>
  <si>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</si>
  <si>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</si>
  <si>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</si>
  <si>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</si>
  <si>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</si>
  <si>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</si>
  <si>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</si>
  <si>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</si>
  <si>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</si>
  <si>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</si>
  <si>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</si>
  <si>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</si>
  <si>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</si>
  <si>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</si>
  <si>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</si>
  <si>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</si>
  <si>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</si>
  <si>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</si>
  <si>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</si>
  <si>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</si>
  <si>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</si>
  <si>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</si>
  <si>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</si>
  <si>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</si>
  <si>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</si>
  <si>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</si>
  <si>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</si>
  <si>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</si>
  <si>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</si>
  <si>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</si>
  <si>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</si>
  <si>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</si>
  <si>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</si>
  <si>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</si>
  <si>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</si>
  <si>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</si>
  <si>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</si>
  <si>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</si>
  <si>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</si>
  <si>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</si>
  <si>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</si>
  <si>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</si>
  <si>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</si>
  <si>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</si>
  <si>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</si>
  <si>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</si>
  <si>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</si>
  <si>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</si>
  <si>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</si>
  <si>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</si>
  <si>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</si>
  <si>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</si>
  <si>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</si>
  <si>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</si>
  <si>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</si>
  <si>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</si>
  <si>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</si>
  <si>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</si>
  <si>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</si>
  <si>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</si>
  <si>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</si>
  <si>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</si>
  <si>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</si>
  <si>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</si>
  <si>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</si>
  <si>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</si>
  <si>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</si>
  <si>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</si>
  <si>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</si>
  <si>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</si>
  <si>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</si>
  <si>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</si>
  <si>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</si>
  <si>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</si>
  <si>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</si>
  <si>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</si>
  <si>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</si>
  <si>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</si>
  <si>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</si>
  <si>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</si>
  <si>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</si>
  <si>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</si>
  <si>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</si>
  <si>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</si>
  <si>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</si>
  <si>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</si>
  <si>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</si>
  <si>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</si>
  <si>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</si>
  <si>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</si>
  <si>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</si>
  <si>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</si>
  <si>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</si>
  <si>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</si>
  <si>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</si>
  <si>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</si>
  <si>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</si>
  <si>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</si>
  <si>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</si>
  <si>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</si>
  <si>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</si>
  <si>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</si>
  <si>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</si>
  <si>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</si>
  <si>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</si>
  <si>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</si>
  <si>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</si>
  <si>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</si>
  <si>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</si>
  <si>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</si>
  <si>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</si>
  <si>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</si>
  <si>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</si>
  <si>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</si>
  <si>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</si>
  <si>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</si>
  <si>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</si>
  <si>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</si>
  <si>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</si>
  <si>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</si>
  <si>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</si>
  <si>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</si>
  <si>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</si>
  <si>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</si>
  <si>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</si>
  <si>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</si>
  <si>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</si>
  <si>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</si>
  <si>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</si>
  <si>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</si>
  <si>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</si>
  <si>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</si>
  <si>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</si>
  <si>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</si>
  <si>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</si>
  <si>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</si>
  <si>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</si>
  <si>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</si>
  <si>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</si>
  <si>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</si>
  <si>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</si>
  <si>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</si>
  <si>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</si>
  <si>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</si>
  <si>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</si>
  <si>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</si>
  <si>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</si>
  <si>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</si>
  <si>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</si>
  <si>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</si>
  <si>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</si>
  <si>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</si>
  <si>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</si>
  <si>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</si>
  <si>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</si>
  <si>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</si>
  <si>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</si>
  <si>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</si>
  <si>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</si>
  <si>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</si>
  <si>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</si>
  <si>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</si>
  <si>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</si>
  <si>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</si>
  <si>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</si>
  <si>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</si>
  <si>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</si>
  <si>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</si>
  <si>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</si>
  <si>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</si>
  <si>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</si>
  <si>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</si>
  <si>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</si>
  <si>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</si>
  <si>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</si>
  <si>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</si>
  <si>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</si>
  <si>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</si>
  <si>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</si>
  <si>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</si>
  <si>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</si>
  <si>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</si>
  <si>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</si>
  <si>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</si>
  <si>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</si>
  <si>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</si>
  <si>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</si>
  <si>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</si>
  <si>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</si>
  <si>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</si>
  <si>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</si>
  <si>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</si>
  <si>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</si>
  <si>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</si>
  <si>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</si>
  <si>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</si>
  <si>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</si>
  <si>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</si>
  <si>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</si>
  <si>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</si>
  <si>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</si>
  <si>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</si>
  <si>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</si>
  <si>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</si>
  <si>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</si>
  <si>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</si>
  <si>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</si>
  <si>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</si>
  <si>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</si>
  <si>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</si>
  <si>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</si>
  <si>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</si>
  <si>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</si>
  <si>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</si>
  <si>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</si>
  <si>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</si>
  <si>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</si>
  <si>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</si>
  <si>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</si>
  <si>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</si>
  <si>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</si>
  <si>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</si>
  <si>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</si>
  <si>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</si>
  <si>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</si>
  <si>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</si>
  <si>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</si>
  <si>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</si>
  <si>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</si>
  <si>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</si>
  <si>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</si>
  <si>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</si>
  <si>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</si>
  <si>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</si>
  <si>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</si>
  <si>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</si>
  <si>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</si>
  <si>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</si>
  <si>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</si>
  <si>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</si>
  <si>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</si>
  <si>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</si>
  <si>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</si>
  <si>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</si>
  <si>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</si>
  <si>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</si>
  <si>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</si>
  <si>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</si>
  <si>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</si>
  <si>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</si>
  <si>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</si>
  <si>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</si>
  <si>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</si>
  <si>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</si>
  <si>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</si>
  <si>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</si>
  <si>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</si>
  <si>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</si>
  <si>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</si>
  <si>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</si>
  <si>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</si>
  <si>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</si>
  <si>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</si>
  <si>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</si>
  <si>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</si>
  <si>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</si>
  <si>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</si>
  <si>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</si>
  <si>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</si>
  <si>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</si>
  <si>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</si>
  <si>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</si>
  <si>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</si>
  <si>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</si>
  <si>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</si>
  <si>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</si>
  <si>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</si>
  <si>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</si>
  <si>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</si>
  <si>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</si>
  <si>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</si>
  <si>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</si>
  <si>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</si>
  <si>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</si>
  <si>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</si>
  <si>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</si>
  <si>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</si>
  <si>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</si>
  <si>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</si>
  <si>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</si>
  <si>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</si>
  <si>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</si>
  <si>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</si>
  <si>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</si>
  <si>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</si>
  <si>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</si>
  <si>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</si>
  <si>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</si>
  <si>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</si>
  <si>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</si>
  <si>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</si>
  <si>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</si>
  <si>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</si>
  <si>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</si>
  <si>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</si>
  <si>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</si>
  <si>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</si>
  <si>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</si>
  <si>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</si>
  <si>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</si>
  <si>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</si>
  <si>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</si>
  <si>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</si>
  <si>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</si>
  <si>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</si>
  <si>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</si>
  <si>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</si>
  <si>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</si>
  <si>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</si>
  <si>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</si>
  <si>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</si>
  <si>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</si>
  <si>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</si>
  <si>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</si>
  <si>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</si>
  <si>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</si>
  <si>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</si>
  <si>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</si>
  <si>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</si>
  <si>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</si>
  <si>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</si>
  <si>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</si>
  <si>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</si>
  <si>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</si>
  <si>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</si>
  <si>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</si>
  <si>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</si>
  <si>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</si>
  <si>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</si>
  <si>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</si>
  <si>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</si>
  <si>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</si>
  <si>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</si>
  <si>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</si>
  <si>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</si>
  <si>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</si>
  <si>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</si>
  <si>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</si>
  <si>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</si>
  <si>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</si>
  <si>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</si>
  <si>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</si>
  <si>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</si>
  <si>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</si>
  <si>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</si>
  <si>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</si>
  <si>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</si>
  <si>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</si>
  <si>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</si>
  <si>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</si>
  <si>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</si>
  <si>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</si>
  <si>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</si>
  <si>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</si>
  <si>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</si>
  <si>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</si>
  <si>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</si>
  <si>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</si>
  <si>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</si>
  <si>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</si>
  <si>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</si>
  <si>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</si>
  <si>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</si>
  <si>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</si>
  <si>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</si>
  <si>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</si>
  <si>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</si>
  <si>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</si>
  <si>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</si>
  <si>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</si>
  <si>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</si>
  <si>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</si>
  <si>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</si>
  <si>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</si>
  <si>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</si>
  <si>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</si>
  <si>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</si>
  <si>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</si>
  <si>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</si>
  <si>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</si>
  <si>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</si>
  <si>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</si>
  <si>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</si>
  <si>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</si>
  <si>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</si>
  <si>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</si>
  <si>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</si>
  <si>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</si>
  <si>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</si>
  <si>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</si>
  <si>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</si>
  <si>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</si>
  <si>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</si>
  <si>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</si>
  <si>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</si>
  <si>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</si>
  <si>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</si>
  <si>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</si>
  <si>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</si>
  <si>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</si>
  <si>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</si>
  <si>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</si>
  <si>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</si>
  <si>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</si>
  <si>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</si>
  <si>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</si>
  <si>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</si>
  <si>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</si>
  <si>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</si>
  <si>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</si>
  <si>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</si>
  <si>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</si>
  <si>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</si>
  <si>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</si>
  <si>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</si>
  <si>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</si>
  <si>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</si>
  <si>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</si>
  <si>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</si>
  <si>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</si>
  <si>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</si>
  <si>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</si>
  <si>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</si>
  <si>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</si>
  <si>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</si>
  <si>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</si>
  <si>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</si>
  <si>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</si>
  <si>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</si>
  <si>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</si>
  <si>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</si>
  <si>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</si>
  <si>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</si>
  <si>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</si>
  <si>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</si>
  <si>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</si>
  <si>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</si>
  <si>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</si>
  <si>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</si>
  <si>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</si>
  <si>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</si>
  <si>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</si>
  <si>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</si>
  <si>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</si>
  <si>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</si>
  <si>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</si>
  <si>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</si>
  <si>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</si>
  <si>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</si>
  <si>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</si>
  <si>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</si>
  <si>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</si>
  <si>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</si>
  <si>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</si>
  <si>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</si>
  <si>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</si>
  <si>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</si>
  <si>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</si>
  <si>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</si>
  <si>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</si>
  <si>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</si>
  <si>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</si>
  <si>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</si>
  <si>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</si>
  <si>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</si>
  <si>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</si>
  <si>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</si>
  <si>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</si>
  <si>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</si>
  <si>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</si>
  <si>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</si>
  <si>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</si>
  <si>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</si>
  <si>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</si>
  <si>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</si>
  <si>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</si>
  <si>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</si>
  <si>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</si>
  <si>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</si>
  <si>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</si>
  <si>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</si>
  <si>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</si>
  <si>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</si>
  <si>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</si>
  <si>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</si>
  <si>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</si>
  <si>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</si>
  <si>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</si>
  <si>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</si>
  <si>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</si>
  <si>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</si>
  <si>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</si>
  <si>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</si>
  <si>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</si>
  <si>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</si>
  <si>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</si>
  <si>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</si>
  <si>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</si>
  <si>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</si>
  <si>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</si>
  <si>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</si>
  <si>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</si>
  <si>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</si>
  <si>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</si>
  <si>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</si>
  <si>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</si>
  <si>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</si>
  <si>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</si>
  <si>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</si>
  <si>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</si>
  <si>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</si>
  <si>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</si>
  <si>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</si>
  <si>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</si>
  <si>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</si>
  <si>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</si>
  <si>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</si>
  <si>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</si>
  <si>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</si>
  <si>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</si>
  <si>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</si>
  <si>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</si>
  <si>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</si>
  <si>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</si>
  <si>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</si>
  <si>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</si>
  <si>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</si>
  <si>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</si>
  <si>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</si>
  <si>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</si>
  <si>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</si>
  <si>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</si>
  <si>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</si>
  <si>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</si>
  <si>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</si>
  <si>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</si>
  <si>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</si>
  <si>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</si>
  <si>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</si>
  <si>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</si>
  <si>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</si>
  <si>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</si>
  <si>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</si>
  <si>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</si>
  <si>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</si>
  <si>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</si>
  <si>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</si>
  <si>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</si>
  <si>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</si>
  <si>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</si>
  <si>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</si>
  <si>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</si>
  <si>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</si>
  <si>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</si>
  <si>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</si>
  <si>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</si>
  <si>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</si>
  <si>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</si>
  <si>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</si>
  <si>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</si>
  <si>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</si>
  <si>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</si>
  <si>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</si>
  <si>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</si>
  <si>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</si>
  <si>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</si>
  <si>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</si>
  <si>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</si>
  <si>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</si>
  <si>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</si>
  <si>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</si>
  <si>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</si>
  <si>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</si>
  <si>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</si>
  <si>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</si>
  <si>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</si>
  <si>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</si>
  <si>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</si>
  <si>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</si>
  <si>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</si>
  <si>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</si>
  <si>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</si>
  <si>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</si>
  <si>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</si>
  <si>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</si>
  <si>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</si>
  <si>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</si>
  <si>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</si>
  <si>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</si>
  <si>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</si>
  <si>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</si>
  <si>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</si>
  <si>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</si>
  <si>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</si>
  <si>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</si>
  <si>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</si>
  <si>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</si>
  <si>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</si>
  <si>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</si>
  <si>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</si>
  <si>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</si>
  <si>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</si>
  <si>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</si>
  <si>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</si>
  <si>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</si>
  <si>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</si>
  <si>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</si>
  <si>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</si>
  <si>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</si>
  <si>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</si>
  <si>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</si>
  <si>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</si>
  <si>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</si>
  <si>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</si>
  <si>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</si>
  <si>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</si>
  <si>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</si>
  <si>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</si>
  <si>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</si>
  <si>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</si>
  <si>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</si>
  <si>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</si>
  <si>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</si>
  <si>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</si>
  <si>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</si>
  <si>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</si>
  <si>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</si>
  <si>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</si>
  <si>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</si>
  <si>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</si>
  <si>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</si>
  <si>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</si>
  <si>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</si>
  <si>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</si>
  <si>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</si>
  <si>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</si>
  <si>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</si>
  <si>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</si>
  <si>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</si>
  <si>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</si>
  <si>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</si>
  <si>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</si>
  <si>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</si>
  <si>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</si>
  <si>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</si>
  <si>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</si>
  <si>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</si>
  <si>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</si>
  <si>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</si>
  <si>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</si>
  <si>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</si>
  <si>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</si>
  <si>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</si>
  <si>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</si>
  <si>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</si>
  <si>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</si>
  <si>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</si>
  <si>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</si>
  <si>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</si>
  <si>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</si>
  <si>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</si>
  <si>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</si>
  <si>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</si>
  <si>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</si>
  <si>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</si>
  <si>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</si>
  <si>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</si>
  <si>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</si>
  <si>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</si>
  <si>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</si>
  <si>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</si>
  <si>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</si>
  <si>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</si>
  <si>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</si>
  <si>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</si>
  <si>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</si>
  <si>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</si>
  <si>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</si>
  <si>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</si>
  <si>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</si>
  <si>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</si>
  <si>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</si>
  <si>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</si>
  <si>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</si>
  <si>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</si>
  <si>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</si>
  <si>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</si>
  <si>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</si>
  <si>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</si>
  <si>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</si>
  <si>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</si>
  <si>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</si>
  <si>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</si>
  <si>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</si>
  <si>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</si>
  <si>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</si>
  <si>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</si>
  <si>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</si>
  <si>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</si>
  <si>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</si>
  <si>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</si>
  <si>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</si>
  <si>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</si>
  <si>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</si>
  <si>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</si>
  <si>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</si>
  <si>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</si>
  <si>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</si>
  <si>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</si>
  <si>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</si>
  <si>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</si>
  <si>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</si>
  <si>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</si>
  <si>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</si>
  <si>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</si>
  <si>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</si>
  <si>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</si>
  <si>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</si>
  <si>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</si>
  <si>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</si>
  <si>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</si>
  <si>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</si>
  <si>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</si>
  <si>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</si>
  <si>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</si>
  <si>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</si>
  <si>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</si>
  <si>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</si>
  <si>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</si>
  <si>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</si>
  <si>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</si>
  <si>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</si>
  <si>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</si>
  <si>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</si>
  <si>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</si>
  <si>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</si>
  <si>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</si>
  <si>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</si>
  <si>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</si>
  <si>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</si>
  <si>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</si>
  <si>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</si>
  <si>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</si>
  <si>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</si>
  <si>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</si>
  <si>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</si>
  <si>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</si>
  <si>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</si>
  <si>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</si>
  <si>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</si>
  <si>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</si>
  <si>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</si>
  <si>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</si>
  <si>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</si>
  <si>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</si>
  <si>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</si>
  <si>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</si>
  <si>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</si>
  <si>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</si>
  <si>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</si>
  <si>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</si>
  <si>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</si>
  <si>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</si>
  <si>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</si>
  <si>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</si>
  <si>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</si>
  <si>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</si>
  <si>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</si>
  <si>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</si>
  <si>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</si>
  <si>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</si>
  <si>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</si>
  <si>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</si>
  <si>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</si>
  <si>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</si>
  <si>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</si>
  <si>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</si>
  <si>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</si>
  <si>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</si>
  <si>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</si>
  <si>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</si>
  <si>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</si>
  <si>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</si>
  <si>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</si>
  <si>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</si>
  <si>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</si>
  <si>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</si>
  <si>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</si>
  <si>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</si>
  <si>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</si>
  <si>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</si>
  <si>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</si>
  <si>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</si>
  <si>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</si>
  <si>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</si>
  <si>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</si>
  <si>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</si>
  <si>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</si>
  <si>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</si>
  <si>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</si>
  <si>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</si>
  <si>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</si>
  <si>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</si>
  <si>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</si>
  <si>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</si>
  <si>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</si>
  <si>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</si>
  <si>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</si>
  <si>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</si>
  <si>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</si>
  <si>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</si>
  <si>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</si>
  <si>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</si>
  <si>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</si>
  <si>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</si>
  <si>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</si>
  <si>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</si>
  <si>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</si>
  <si>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</si>
  <si>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</si>
  <si>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</si>
  <si>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</si>
  <si>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</si>
  <si>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</si>
  <si>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</si>
  <si>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</si>
  <si>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</si>
  <si>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</si>
  <si>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</si>
  <si>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</si>
  <si>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</si>
  <si>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</si>
  <si>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</si>
  <si>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</si>
  <si>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</si>
  <si>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</si>
  <si>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</si>
  <si>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</si>
  <si>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</si>
  <si>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</si>
  <si>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</si>
  <si>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</si>
  <si>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</si>
  <si>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</si>
  <si>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</si>
  <si>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</si>
  <si>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</si>
  <si>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</si>
  <si>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</si>
  <si>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</si>
  <si>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</si>
  <si>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</si>
  <si>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</si>
  <si>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</si>
  <si>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</si>
  <si>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</si>
  <si>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</si>
  <si>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</si>
  <si>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</si>
  <si>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</si>
  <si>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</si>
  <si>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</si>
  <si>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</si>
  <si>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</si>
  <si>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</si>
  <si>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</si>
  <si>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</si>
  <si>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</si>
  <si>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</si>
  <si>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</si>
  <si>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</si>
  <si>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</si>
  <si>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</si>
  <si>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</si>
  <si>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</si>
  <si>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</si>
  <si>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</si>
  <si>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</si>
  <si>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</si>
  <si>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</si>
  <si>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</si>
  <si>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</si>
  <si>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</si>
  <si>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</si>
  <si>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</si>
  <si>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</si>
  <si>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</si>
  <si>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</si>
  <si>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</si>
  <si>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</si>
  <si>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</si>
  <si>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</si>
  <si>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</si>
  <si>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</si>
  <si>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</si>
  <si>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</si>
  <si>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</si>
  <si>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</si>
  <si>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</si>
  <si>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</si>
  <si>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</si>
  <si>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</si>
  <si>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</si>
  <si>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</si>
  <si>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</si>
  <si>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</si>
  <si>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</si>
  <si>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</si>
  <si>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</si>
  <si>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</si>
  <si>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</si>
  <si>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</si>
  <si>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</si>
  <si>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</si>
  <si>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</si>
  <si>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</si>
  <si>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</si>
  <si>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</si>
  <si>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</si>
  <si>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</si>
  <si>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</si>
  <si>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</si>
  <si>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</si>
  <si>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</si>
  <si>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</si>
  <si>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</si>
  <si>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</si>
  <si>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</si>
  <si>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</si>
  <si>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</si>
  <si>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</si>
  <si>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</si>
  <si>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</si>
  <si>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</si>
  <si>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</si>
  <si>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</si>
  <si>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</si>
  <si>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</si>
  <si>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</si>
  <si>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</si>
  <si>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</si>
  <si>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</si>
  <si>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</si>
  <si>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</si>
  <si>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</si>
  <si>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</si>
  <si>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</si>
  <si>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</si>
  <si>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</si>
  <si>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</si>
  <si>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</si>
  <si>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</si>
  <si>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</si>
  <si>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</si>
  <si>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</si>
  <si>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</si>
  <si>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</si>
  <si>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</si>
  <si>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</si>
  <si>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</si>
  <si>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</si>
  <si>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</si>
  <si>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</si>
  <si>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</si>
  <si>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</si>
  <si>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</si>
  <si>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</si>
  <si>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</si>
  <si>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</si>
  <si>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</si>
  <si>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</si>
  <si>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</si>
  <si>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</si>
  <si>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</si>
  <si>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</si>
  <si>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</si>
  <si>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</si>
  <si>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</si>
  <si>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</si>
  <si>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</si>
  <si>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</si>
  <si>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</si>
  <si>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</si>
  <si>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</si>
  <si>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</si>
  <si>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</si>
  <si>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</si>
  <si>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</si>
  <si>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</si>
  <si>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</si>
  <si>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</si>
  <si>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</si>
  <si>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</si>
  <si>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</si>
  <si>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</si>
  <si>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</si>
  <si>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</si>
  <si>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</si>
  <si>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</si>
  <si>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</si>
  <si>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</si>
  <si>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</si>
  <si>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</si>
  <si>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</si>
  <si>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</si>
  <si>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</si>
  <si>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</si>
  <si>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</si>
  <si>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</si>
  <si>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</si>
  <si>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</si>
  <si>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</si>
  <si>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</si>
  <si>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</si>
  <si>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</si>
  <si>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</si>
  <si>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</si>
  <si>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</si>
  <si>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</si>
  <si>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</si>
  <si>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</si>
  <si>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</si>
  <si>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</si>
  <si>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</si>
  <si>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</si>
  <si>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</si>
  <si>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</si>
  <si>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</si>
  <si>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</si>
  <si>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</si>
  <si>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</si>
  <si>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</si>
  <si>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</si>
  <si>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</si>
  <si>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</si>
  <si>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</si>
  <si>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</si>
  <si>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</si>
  <si>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</si>
  <si>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</si>
  <si>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</si>
  <si>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</si>
  <si>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</si>
  <si>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</si>
  <si>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</si>
  <si>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</si>
  <si>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</si>
  <si>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</si>
  <si>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</si>
  <si>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</si>
  <si>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</si>
  <si>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</si>
  <si>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</si>
  <si>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</si>
  <si>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</si>
  <si>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</si>
  <si>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</si>
  <si>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</si>
  <si>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</si>
  <si>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</si>
  <si>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</si>
  <si>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</si>
  <si>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</si>
  <si>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</si>
  <si>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</si>
  <si>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</si>
  <si>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</si>
  <si>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</si>
  <si>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</si>
  <si>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</si>
  <si>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</si>
  <si>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</si>
  <si>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</si>
  <si>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</si>
  <si>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</si>
  <si>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</si>
  <si>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</si>
  <si>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</si>
  <si>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</si>
  <si>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</si>
  <si>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</si>
  <si>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</si>
  <si>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</si>
  <si>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</si>
  <si>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</si>
  <si>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</si>
  <si>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</si>
  <si>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</si>
  <si>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</si>
  <si>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</si>
  <si>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</si>
  <si>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</si>
  <si>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</si>
  <si>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</si>
  <si>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</si>
  <si>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</si>
  <si>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</si>
  <si>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</si>
  <si>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</si>
  <si>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</si>
  <si>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</si>
  <si>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</si>
  <si>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</si>
  <si>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</si>
  <si>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</si>
  <si>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</si>
  <si>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</si>
  <si>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</si>
  <si>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</si>
  <si>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</si>
  <si>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</si>
  <si>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</si>
  <si>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</si>
  <si>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</si>
  <si>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</si>
  <si>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</si>
  <si>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</si>
  <si>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</si>
  <si>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</si>
  <si>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</si>
  <si>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</si>
  <si>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</si>
  <si>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</si>
  <si>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</si>
  <si>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</si>
  <si>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</si>
  <si>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</si>
  <si>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</si>
  <si>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</si>
  <si>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</si>
  <si>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</si>
  <si>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</si>
  <si>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</si>
  <si>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</si>
  <si>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</si>
  <si>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</si>
  <si>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</si>
  <si>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</si>
  <si>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</si>
  <si>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</si>
  <si>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</si>
  <si>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</si>
  <si>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</si>
  <si>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</si>
  <si>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</si>
  <si>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</si>
  <si>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</si>
  <si>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</si>
  <si>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</si>
  <si>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</si>
  <si>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</si>
  <si>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</si>
  <si>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</si>
  <si>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</si>
  <si>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</si>
  <si>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</si>
  <si>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</si>
  <si>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</si>
  <si>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</si>
  <si>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</si>
  <si>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</si>
  <si>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</si>
  <si>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</si>
  <si>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</si>
  <si>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</si>
  <si>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</si>
  <si>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</si>
  <si>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</si>
  <si>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</si>
  <si>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</si>
  <si>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</si>
  <si>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</si>
  <si>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</si>
  <si>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</si>
  <si>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</si>
  <si>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</si>
  <si>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</si>
  <si>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</si>
  <si>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</si>
  <si>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</si>
  <si>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</si>
  <si>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</si>
  <si>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</si>
  <si>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</si>
  <si>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</si>
  <si>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</si>
  <si>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</si>
  <si>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</si>
  <si>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</si>
  <si>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</si>
  <si>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</si>
  <si>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</si>
  <si>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</si>
  <si>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</si>
  <si>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</si>
  <si>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</si>
  <si>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</si>
  <si>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</si>
  <si>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</si>
  <si>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</si>
  <si>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</si>
  <si>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</si>
  <si>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</si>
  <si>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</si>
  <si>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</si>
  <si>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</si>
  <si>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</si>
  <si>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</si>
  <si>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</si>
  <si>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</si>
  <si>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</si>
  <si>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</si>
  <si>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</si>
  <si>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</si>
  <si>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</si>
  <si>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</si>
  <si>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</si>
  <si>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</si>
  <si>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</si>
  <si>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</si>
  <si>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</si>
  <si>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</si>
  <si>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</si>
  <si>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</si>
  <si>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</si>
  <si>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</si>
  <si>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</si>
  <si>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</si>
  <si>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</si>
  <si>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</si>
  <si>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</si>
  <si>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</si>
  <si>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</si>
  <si>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</si>
  <si>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</si>
  <si>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</si>
  <si>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</si>
  <si>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</si>
  <si>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</si>
  <si>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</si>
  <si>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</si>
  <si>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</si>
  <si>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</si>
  <si>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</si>
  <si>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</si>
  <si>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</si>
  <si>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</si>
  <si>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</si>
  <si>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</si>
  <si>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</si>
  <si>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</si>
  <si>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</si>
  <si>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</si>
  <si>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</si>
  <si>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</si>
  <si>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</si>
  <si>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</si>
  <si>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</si>
  <si>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</si>
  <si>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</si>
  <si>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</si>
  <si>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</si>
  <si>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</si>
  <si>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</si>
  <si>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</si>
  <si>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</si>
  <si>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</si>
  <si>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</si>
  <si>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</si>
  <si>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</si>
  <si>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</si>
  <si>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</si>
  <si>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</si>
  <si>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</si>
  <si>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</si>
  <si>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</si>
  <si>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</si>
  <si>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</si>
  <si>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</si>
  <si>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</si>
  <si>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</si>
  <si>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</si>
  <si>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</si>
  <si>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</si>
  <si>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</si>
  <si>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</si>
  <si>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</si>
  <si>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</si>
  <si>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</si>
  <si>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</si>
  <si>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</si>
  <si>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</si>
  <si>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</si>
  <si>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</si>
  <si>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</si>
  <si>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</si>
  <si>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</si>
  <si>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</si>
  <si>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</si>
  <si>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</si>
  <si>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</si>
  <si>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</si>
  <si>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</si>
  <si>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</si>
  <si>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</si>
  <si>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</si>
  <si>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</si>
  <si>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</si>
  <si>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</si>
  <si>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</si>
  <si>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</si>
  <si>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</si>
  <si>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</si>
  <si>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</si>
  <si>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</si>
  <si>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</si>
  <si>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</si>
  <si>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</si>
  <si>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</si>
  <si>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</si>
  <si>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</si>
  <si>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</si>
  <si>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</si>
  <si>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</si>
  <si>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</si>
  <si>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</si>
  <si>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</si>
  <si>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</si>
  <si>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</si>
  <si>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</si>
  <si>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</si>
  <si>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</si>
  <si>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</si>
  <si>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</si>
  <si>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</si>
  <si>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</si>
  <si>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</si>
  <si>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</si>
  <si>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</si>
  <si>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</si>
  <si>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</si>
  <si>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</si>
  <si>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</si>
  <si>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</si>
  <si>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</si>
  <si>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</si>
  <si>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</si>
  <si>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</si>
  <si>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</si>
  <si>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</si>
  <si>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</si>
  <si>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</si>
  <si>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</si>
  <si>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</si>
  <si>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</si>
  <si>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</si>
  <si>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</si>
  <si>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</si>
  <si>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</si>
  <si>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</si>
  <si>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</si>
  <si>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</si>
  <si>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</si>
  <si>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</si>
  <si>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</si>
  <si>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</si>
  <si>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</si>
  <si>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</si>
  <si>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</si>
  <si>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</si>
  <si>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</si>
  <si>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</si>
  <si>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</si>
  <si>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</si>
  <si>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</si>
  <si>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</si>
  <si>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</si>
  <si>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</si>
  <si>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</si>
  <si>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</si>
  <si>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</si>
  <si>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</si>
  <si>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</si>
  <si>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</si>
  <si>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</si>
  <si>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</si>
  <si>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</si>
  <si>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</si>
  <si>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</si>
  <si>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</si>
  <si>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</si>
  <si>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</si>
  <si>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</si>
  <si>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</si>
  <si>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</si>
  <si>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</si>
  <si>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</si>
  <si>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</si>
  <si>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</si>
  <si>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</si>
  <si>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</si>
  <si>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</si>
  <si>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</si>
  <si>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</si>
  <si>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</si>
  <si>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</si>
  <si>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</si>
  <si>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</si>
  <si>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</si>
  <si>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</si>
  <si>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</si>
  <si>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</si>
  <si>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</si>
  <si>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</si>
  <si>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</si>
  <si>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</si>
  <si>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</si>
  <si>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</si>
  <si>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</si>
  <si>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</si>
  <si>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</si>
  <si>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</si>
  <si>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</si>
  <si>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</si>
  <si>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</si>
  <si>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</si>
  <si>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</si>
  <si>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</si>
  <si>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</si>
  <si>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</si>
  <si>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</si>
  <si>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</si>
  <si>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</si>
  <si>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</si>
  <si>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</si>
  <si>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</si>
  <si>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</si>
  <si>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</si>
  <si>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</si>
  <si>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</si>
  <si>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</si>
  <si>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</si>
  <si>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</si>
  <si>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</si>
  <si>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</si>
  <si>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</si>
  <si>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</si>
  <si>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</si>
  <si>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</si>
  <si>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</si>
  <si>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</si>
  <si>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</si>
  <si>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</si>
  <si>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</si>
  <si>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</si>
  <si>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</si>
  <si>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</si>
  <si>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</si>
  <si>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</si>
  <si>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</si>
  <si>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</si>
  <si>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</si>
  <si>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</si>
  <si>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</si>
  <si>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</si>
  <si>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</si>
  <si>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</si>
  <si>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</si>
  <si>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</si>
  <si>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</si>
  <si>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</si>
  <si>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</si>
  <si>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</si>
  <si>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</si>
  <si>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</si>
  <si>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</si>
  <si>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</si>
  <si>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</si>
  <si>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</si>
  <si>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</si>
  <si>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</si>
  <si>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</si>
  <si>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</si>
  <si>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</si>
  <si>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</si>
  <si>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</si>
  <si>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</si>
  <si>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</si>
  <si>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</si>
  <si>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</si>
  <si>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</si>
  <si>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</si>
  <si>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</si>
  <si>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</si>
  <si>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</si>
  <si>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</si>
  <si>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</si>
  <si>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</si>
  <si>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</si>
  <si>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</si>
  <si>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</si>
  <si>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</si>
  <si>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</si>
  <si>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</si>
  <si>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</si>
  <si>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</si>
  <si>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</si>
  <si>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</si>
  <si>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</si>
  <si>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</si>
  <si>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</si>
  <si>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</si>
  <si>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</si>
  <si>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</si>
  <si>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</si>
  <si>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</si>
  <si>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</si>
  <si>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</si>
  <si>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</si>
  <si>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</si>
  <si>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</si>
  <si>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</si>
  <si>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</si>
  <si>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</si>
  <si>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</si>
  <si>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</si>
  <si>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</si>
  <si>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</si>
  <si>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</si>
  <si>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</si>
  <si>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</si>
  <si>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</si>
  <si>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</si>
  <si>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</si>
  <si>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</si>
  <si>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</si>
  <si>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</si>
  <si>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</si>
  <si>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</si>
  <si>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</si>
  <si>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</si>
  <si>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</si>
  <si>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</si>
  <si>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</si>
  <si>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</si>
  <si>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</si>
  <si>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</si>
  <si>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</si>
  <si>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</si>
  <si>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</si>
  <si>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</si>
  <si>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</si>
  <si>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</si>
  <si>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</si>
  <si>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</si>
  <si>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</si>
  <si>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</si>
  <si>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</si>
  <si>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</si>
  <si>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</si>
  <si>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</si>
  <si>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</si>
  <si>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</si>
  <si>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</si>
  <si>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</si>
  <si>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</si>
  <si>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</si>
  <si>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</si>
  <si>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</si>
  <si>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</si>
  <si>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</si>
  <si>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</si>
  <si>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</si>
  <si>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</si>
  <si>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</si>
  <si>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</si>
  <si>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</si>
  <si>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</si>
  <si>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</si>
  <si>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</si>
  <si>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</si>
  <si>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</si>
  <si>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</si>
  <si>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</si>
  <si>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</si>
  <si>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</si>
  <si>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</si>
  <si>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</si>
  <si>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</si>
  <si>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</si>
  <si>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</si>
  <si>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</si>
  <si>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</si>
  <si>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</si>
  <si>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</si>
  <si>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</si>
  <si>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</si>
  <si>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</si>
  <si>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</si>
  <si>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</si>
  <si>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</si>
  <si>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</si>
  <si>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</si>
  <si>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</si>
  <si>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</si>
  <si>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</si>
  <si>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</si>
  <si>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</si>
  <si>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</si>
  <si>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</si>
  <si>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</si>
  <si>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</si>
  <si>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</si>
  <si>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</si>
  <si>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</si>
  <si>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</si>
  <si>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</si>
  <si>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</si>
  <si>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</si>
  <si>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</si>
  <si>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</si>
  <si>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</si>
  <si>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</si>
  <si>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</si>
  <si>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</si>
  <si>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</si>
  <si>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</si>
  <si>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</si>
  <si>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</si>
  <si>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</si>
  <si>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</si>
  <si>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</si>
  <si>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</si>
  <si>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</si>
  <si>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</si>
  <si>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</si>
  <si>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</si>
  <si>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</si>
  <si>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</si>
  <si>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</si>
  <si>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</si>
  <si>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</si>
  <si>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</si>
  <si>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</si>
  <si>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</si>
  <si>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</si>
  <si>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</si>
  <si>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</si>
  <si>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</si>
  <si>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</si>
  <si>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</si>
  <si>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</si>
  <si>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</si>
  <si>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</si>
  <si>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</si>
  <si>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</si>
  <si>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</si>
  <si>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</si>
  <si>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</si>
  <si>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</si>
  <si>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</si>
  <si>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</si>
  <si>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</si>
  <si>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</si>
  <si>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</si>
  <si>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</si>
  <si>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</si>
  <si>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</si>
  <si>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</si>
  <si>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</si>
  <si>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</si>
  <si>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</si>
  <si>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</si>
  <si>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</si>
  <si>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</si>
  <si>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</si>
  <si>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</si>
  <si>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</si>
  <si>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</si>
  <si>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</si>
  <si>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</si>
  <si>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</si>
  <si>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</si>
  <si>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</si>
  <si>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</si>
  <si>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</si>
  <si>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</si>
  <si>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</si>
  <si>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</si>
  <si>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</si>
  <si>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</si>
  <si>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</si>
  <si>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</si>
  <si>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</si>
  <si>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</si>
  <si>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</si>
  <si>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</si>
  <si>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</si>
  <si>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</si>
  <si>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</si>
  <si>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</si>
  <si>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</si>
  <si>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</si>
  <si>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</si>
  <si>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</si>
  <si>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</si>
  <si>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</si>
  <si>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</si>
  <si>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</si>
  <si>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</si>
  <si>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</si>
  <si>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</si>
  <si>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</si>
  <si>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</si>
  <si>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</si>
  <si>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</si>
  <si>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</si>
  <si>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</si>
  <si>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</si>
  <si>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</si>
  <si>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</si>
  <si>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</si>
  <si>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</si>
  <si>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</si>
  <si>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</si>
  <si>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</si>
  <si>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</si>
  <si>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</si>
  <si>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</si>
  <si>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</si>
  <si>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</si>
  <si>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</si>
  <si>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</si>
  <si>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</si>
  <si>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</si>
  <si>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</si>
  <si>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</si>
  <si>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</si>
  <si>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</si>
  <si>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</si>
  <si>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</si>
  <si>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</si>
  <si>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</si>
  <si>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</si>
  <si>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</si>
  <si>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</si>
  <si>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</si>
  <si>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</si>
  <si>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</si>
  <si>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</si>
  <si>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</si>
  <si>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</si>
  <si>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</si>
  <si>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</si>
  <si>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</si>
  <si>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</si>
  <si>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</si>
  <si>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</si>
  <si>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</si>
  <si>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</si>
  <si>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</si>
  <si>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</si>
  <si>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</si>
  <si>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</si>
  <si>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</si>
  <si>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</si>
  <si>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</si>
  <si>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</si>
  <si>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</si>
  <si>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</si>
  <si>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</si>
  <si>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</si>
  <si>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</si>
  <si>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</si>
  <si>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</si>
  <si>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</si>
  <si>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</si>
  <si>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</si>
  <si>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</si>
  <si>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</si>
  <si>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</si>
  <si>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</si>
  <si>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</si>
  <si>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</si>
  <si>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</si>
  <si>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</si>
  <si>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</si>
  <si>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</si>
  <si>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</si>
  <si>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</si>
  <si>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</si>
  <si>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</si>
  <si>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</si>
  <si>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</si>
  <si>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</si>
  <si>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</si>
  <si>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</si>
  <si>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</si>
  <si>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</si>
  <si>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</si>
  <si>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</si>
  <si>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</si>
  <si>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</si>
  <si>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</si>
  <si>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</si>
  <si>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</si>
  <si>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</si>
  <si>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</si>
  <si>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</si>
  <si>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</si>
  <si>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</si>
  <si>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</si>
  <si>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</si>
  <si>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</si>
  <si>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</si>
  <si>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</si>
  <si>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</si>
  <si>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</si>
  <si>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</si>
  <si>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</si>
  <si>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</si>
  <si>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</si>
  <si>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</si>
  <si>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</si>
  <si>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</si>
  <si>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</si>
  <si>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</si>
  <si>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</si>
  <si>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</si>
  <si>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</si>
  <si>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</si>
  <si>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</si>
  <si>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</si>
  <si>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</si>
  <si>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</si>
  <si>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</si>
  <si>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</si>
  <si>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</si>
  <si>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</si>
  <si>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</si>
  <si>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</si>
  <si>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</si>
  <si>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</si>
  <si>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</si>
  <si>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</si>
  <si>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</si>
  <si>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</si>
  <si>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</si>
  <si>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</si>
  <si>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</si>
  <si>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</si>
  <si>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</si>
  <si>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</si>
  <si>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</si>
  <si>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</si>
  <si>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</si>
  <si>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</si>
  <si>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</si>
  <si>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</si>
  <si>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</si>
  <si>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</si>
  <si>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</si>
  <si>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</si>
  <si>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</si>
  <si>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</si>
  <si>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</si>
  <si>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</si>
  <si>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</si>
  <si>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</si>
  <si>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</si>
  <si>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</si>
  <si>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</si>
  <si>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</si>
  <si>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</si>
  <si>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</si>
  <si>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</si>
  <si>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</si>
  <si>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</si>
  <si>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</si>
  <si>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</si>
  <si>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</si>
  <si>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</si>
  <si>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</si>
  <si>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</si>
  <si>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</si>
  <si>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</si>
  <si>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</si>
  <si>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</si>
  <si>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</si>
  <si>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</si>
  <si>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</si>
  <si>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</si>
  <si>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</si>
  <si>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</si>
  <si>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</si>
  <si>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</si>
  <si>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</si>
  <si>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</si>
  <si>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</si>
  <si>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</si>
  <si>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</si>
  <si>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</si>
  <si>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</si>
  <si>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</si>
  <si>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</si>
  <si>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</si>
  <si>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</si>
  <si>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</si>
  <si>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</si>
  <si>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</si>
  <si>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</si>
  <si>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</si>
  <si>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</si>
  <si>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</si>
  <si>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</si>
  <si>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</si>
  <si>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</si>
  <si>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</si>
  <si>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</si>
  <si>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</si>
  <si>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</si>
  <si>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</si>
  <si>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</si>
  <si>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</si>
  <si>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</si>
  <si>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</si>
  <si>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</si>
  <si>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</si>
  <si>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</si>
  <si>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</si>
  <si>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</si>
  <si>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</si>
  <si>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</si>
  <si>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</si>
  <si>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</si>
  <si>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</si>
  <si>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</si>
  <si>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</si>
  <si>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</si>
  <si>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</si>
  <si>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</si>
  <si>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</si>
  <si>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</si>
  <si>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</si>
  <si>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</si>
  <si>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</si>
  <si>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</si>
  <si>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</si>
  <si>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</si>
  <si>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</si>
  <si>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</si>
  <si>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</si>
  <si>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</si>
  <si>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</si>
  <si>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</si>
  <si>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</si>
  <si>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</si>
  <si>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</si>
  <si>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</si>
  <si>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</si>
  <si>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</si>
  <si>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</si>
  <si>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</si>
  <si>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</si>
  <si>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</si>
  <si>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</si>
  <si>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</si>
  <si>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</si>
  <si>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</si>
  <si>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</si>
  <si>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</si>
  <si>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</si>
  <si>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</si>
  <si>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</si>
  <si>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</si>
  <si>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</si>
  <si>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</si>
  <si>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</si>
  <si>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</si>
  <si>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</si>
  <si>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</si>
  <si>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</si>
  <si>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</si>
  <si>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</si>
  <si>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</si>
  <si>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</si>
  <si>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</si>
  <si>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</si>
  <si>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</si>
  <si>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</si>
  <si>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</si>
  <si>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</si>
  <si>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</si>
  <si>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</si>
  <si>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</si>
  <si>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</si>
  <si>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</si>
  <si>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</si>
  <si>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</si>
  <si>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</si>
  <si>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</si>
  <si>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</si>
  <si>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</si>
  <si>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</si>
  <si>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</si>
  <si>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</si>
  <si>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</si>
  <si>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</si>
  <si>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</si>
  <si>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</si>
  <si>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</si>
  <si>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</si>
  <si>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</si>
  <si>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</si>
  <si>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</si>
  <si>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</si>
  <si>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</si>
  <si>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</si>
  <si>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</si>
  <si>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</si>
  <si>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</si>
  <si>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</si>
  <si>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</si>
  <si>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</si>
  <si>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</si>
  <si>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</si>
  <si>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</si>
  <si>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</si>
  <si>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</si>
  <si>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</si>
  <si>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</si>
  <si>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</si>
  <si>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</si>
  <si>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</si>
  <si>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</si>
  <si>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</si>
  <si>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</si>
  <si>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</si>
  <si>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</si>
  <si>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</si>
  <si>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</si>
  <si>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</si>
  <si>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</si>
  <si>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</si>
  <si>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</si>
  <si>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</si>
  <si>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</si>
  <si>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</si>
  <si>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</si>
  <si>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</si>
  <si>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</si>
  <si>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</si>
  <si>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</si>
  <si>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</si>
  <si>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</si>
  <si>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</si>
  <si>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</si>
  <si>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</si>
  <si>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</si>
  <si>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</si>
  <si>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</si>
  <si>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</si>
  <si>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</si>
  <si>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</si>
  <si>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</si>
  <si>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</si>
  <si>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</si>
  <si>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</si>
  <si>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</si>
  <si>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</si>
  <si>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</si>
  <si>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</si>
  <si>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</si>
  <si>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</si>
  <si>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</si>
  <si>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</si>
  <si>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</si>
  <si>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</si>
  <si>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</si>
  <si>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</si>
  <si>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</si>
  <si>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</si>
  <si>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</si>
  <si>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</si>
  <si>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</si>
  <si>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</si>
  <si>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</si>
  <si>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</si>
  <si>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</si>
  <si>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</si>
  <si>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</si>
  <si>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</si>
  <si>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</si>
  <si>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</si>
  <si>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</si>
  <si>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</si>
  <si>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</si>
  <si>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</si>
  <si>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</si>
  <si>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</si>
  <si>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</si>
  <si>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</si>
  <si>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</si>
  <si>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</si>
  <si>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</si>
  <si>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</si>
  <si>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</si>
  <si>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</si>
  <si>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</si>
  <si>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</si>
  <si>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</si>
  <si>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</si>
  <si>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</si>
  <si>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</si>
  <si>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</si>
  <si>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</si>
  <si>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</si>
  <si>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</si>
  <si>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</si>
  <si>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</si>
  <si>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</si>
  <si>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</si>
  <si>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</si>
  <si>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</si>
  <si>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</si>
  <si>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</si>
  <si>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</si>
  <si>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</si>
  <si>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</si>
  <si>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</si>
  <si>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</si>
  <si>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</si>
  <si>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</si>
  <si>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</si>
  <si>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</si>
  <si>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</si>
  <si>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</si>
  <si>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</si>
  <si>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</si>
  <si>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</si>
  <si>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</si>
  <si>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</si>
  <si>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</si>
  <si>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</si>
  <si>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</si>
  <si>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</si>
  <si>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</si>
  <si>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</si>
  <si>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</si>
  <si>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</si>
  <si>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</si>
  <si>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</si>
  <si>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</si>
  <si>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</si>
  <si>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</si>
  <si>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</si>
  <si>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</si>
  <si>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</si>
  <si>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</si>
  <si>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</si>
  <si>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</si>
  <si>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</si>
  <si>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</si>
  <si>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</si>
  <si>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</si>
  <si>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</si>
  <si>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</si>
  <si>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</si>
  <si>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</si>
  <si>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</si>
  <si>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</si>
  <si>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</si>
  <si>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</si>
  <si>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</si>
  <si>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</si>
  <si>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</si>
  <si>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</si>
  <si>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</si>
  <si>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</si>
  <si>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</si>
  <si>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</si>
  <si>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</si>
  <si>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</si>
  <si>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</si>
  <si>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</si>
  <si>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</si>
  <si>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</si>
  <si>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</si>
  <si>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</si>
  <si>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</si>
  <si>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</si>
  <si>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</si>
  <si>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</si>
  <si>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</si>
  <si>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</si>
  <si>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</si>
  <si>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</si>
  <si>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</si>
  <si>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</si>
  <si>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</si>
  <si>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</si>
  <si>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</si>
  <si>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</si>
  <si>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</si>
  <si>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</si>
  <si>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</si>
  <si>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</si>
  <si>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</si>
  <si>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</si>
  <si>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</si>
  <si>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</si>
  <si>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</si>
  <si>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</si>
  <si>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</si>
  <si>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</si>
  <si>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</si>
  <si>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</si>
  <si>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</si>
  <si>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</si>
  <si>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</si>
  <si>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</si>
  <si>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</si>
  <si>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</si>
  <si>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</si>
  <si>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</si>
  <si>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</si>
  <si>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</si>
  <si>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</si>
  <si>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</si>
  <si>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</si>
  <si>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</si>
  <si>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</si>
  <si>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</si>
  <si>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</si>
  <si>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</si>
  <si>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</si>
  <si>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</si>
  <si>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</si>
  <si>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</si>
  <si>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</si>
  <si>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</si>
  <si>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</si>
  <si>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</si>
  <si>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</si>
  <si>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</si>
  <si>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</si>
  <si>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</si>
  <si>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</si>
  <si>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</si>
  <si>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</si>
  <si>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</si>
  <si>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</si>
  <si>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</si>
  <si>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</si>
  <si>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</si>
  <si>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</si>
  <si>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</si>
  <si>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</si>
  <si>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</si>
  <si>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</si>
  <si>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</si>
  <si>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</si>
  <si>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</si>
  <si>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</si>
  <si>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</si>
  <si>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</si>
  <si>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</si>
  <si>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</si>
  <si>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</si>
  <si>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</si>
  <si>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</si>
  <si>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</si>
  <si>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</si>
  <si>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</si>
  <si>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</si>
  <si>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</si>
  <si>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</si>
  <si>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</si>
  <si>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</si>
  <si>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</si>
  <si>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</si>
  <si>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</si>
  <si>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</si>
  <si>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</si>
  <si>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</si>
  <si>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</si>
  <si>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</si>
  <si>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</si>
  <si>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</si>
  <si>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</si>
  <si>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</si>
  <si>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</si>
  <si>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</si>
  <si>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</si>
  <si>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</si>
  <si>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</si>
  <si>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</si>
  <si>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</si>
  <si>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</si>
  <si>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</si>
  <si>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</si>
  <si>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</si>
  <si>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</si>
  <si>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</si>
  <si>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</si>
  <si>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</si>
  <si>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</si>
  <si>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</si>
  <si>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</si>
  <si>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</si>
  <si>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</si>
  <si>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</si>
  <si>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</si>
  <si>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</si>
  <si>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</si>
  <si>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</si>
  <si>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</si>
  <si>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</si>
  <si>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</si>
  <si>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</si>
  <si>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</si>
  <si>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</si>
  <si>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</si>
  <si>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</si>
  <si>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</si>
  <si>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</si>
  <si>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</si>
  <si>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</si>
  <si>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</si>
  <si>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</si>
  <si>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</si>
  <si>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</si>
  <si>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</si>
  <si>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</si>
  <si>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</si>
  <si>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</si>
  <si>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</si>
  <si>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</si>
  <si>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</si>
  <si>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</si>
  <si>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</si>
  <si>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</si>
  <si>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</si>
  <si>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</si>
  <si>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</si>
  <si>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</si>
  <si>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</si>
  <si>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</si>
  <si>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</si>
  <si>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</si>
  <si>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</si>
  <si>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</si>
  <si>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</si>
  <si>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</si>
  <si>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</si>
  <si>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</si>
  <si>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</si>
  <si>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</si>
  <si>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</si>
  <si>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</si>
  <si>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</si>
  <si>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</si>
  <si>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</si>
  <si>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</si>
  <si>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</si>
  <si>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</si>
  <si>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</si>
  <si>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</si>
  <si>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</si>
  <si>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</si>
  <si>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</si>
  <si>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</si>
  <si>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</si>
  <si>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</si>
  <si>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</si>
  <si>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</si>
  <si>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</si>
  <si>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</si>
  <si>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</si>
  <si>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</si>
  <si>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</si>
  <si>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</si>
  <si>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</si>
  <si>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</si>
  <si>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</si>
  <si>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</si>
  <si>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</si>
  <si>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</si>
  <si>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</si>
  <si>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</si>
  <si>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</si>
  <si>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</si>
  <si>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</si>
  <si>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</si>
  <si>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</si>
  <si>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</si>
  <si>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</si>
  <si>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</si>
  <si>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</si>
  <si>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</si>
  <si>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</si>
  <si>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</si>
  <si>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</si>
  <si>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</si>
  <si>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</si>
  <si>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</si>
  <si>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</si>
  <si>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</si>
  <si>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</si>
  <si>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</si>
  <si>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</si>
  <si>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</si>
  <si>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</si>
  <si>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</si>
  <si>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</si>
  <si>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</si>
  <si>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</si>
  <si>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</si>
  <si>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</si>
  <si>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</si>
  <si>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</si>
  <si>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</si>
  <si>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</si>
  <si>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</si>
  <si>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</si>
  <si>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</si>
  <si>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</si>
  <si>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</si>
  <si>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</si>
  <si>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</si>
  <si>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</si>
  <si>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</si>
  <si>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</si>
  <si>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</si>
  <si>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</si>
  <si>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</si>
  <si>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</si>
  <si>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</si>
  <si>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</si>
  <si>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</si>
  <si>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</si>
  <si>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</si>
  <si>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</si>
  <si>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</si>
  <si>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</si>
  <si>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</si>
  <si>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</si>
  <si>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</si>
  <si>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</si>
  <si>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</si>
  <si>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</si>
  <si>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</si>
  <si>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</si>
  <si>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</si>
  <si>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</si>
  <si>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</si>
  <si>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</si>
  <si>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</si>
  <si>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</si>
  <si>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</si>
  <si>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</si>
  <si>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</si>
  <si>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</si>
  <si>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</si>
  <si>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</si>
  <si>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</si>
  <si>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</si>
  <si>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</si>
  <si>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</si>
  <si>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</si>
  <si>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</si>
  <si>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</si>
  <si>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</si>
  <si>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</si>
  <si>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</si>
  <si>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</si>
  <si>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</si>
  <si>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</si>
  <si>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</si>
  <si>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</si>
  <si>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</si>
  <si>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</si>
  <si>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</si>
  <si>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</si>
  <si>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</si>
  <si>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</si>
  <si>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</si>
  <si>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</si>
  <si>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</si>
  <si>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</si>
  <si>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</si>
  <si>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</si>
  <si>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</si>
  <si>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</si>
  <si>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</si>
  <si>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</si>
  <si>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</si>
  <si>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</si>
  <si>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</si>
  <si>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</si>
  <si>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</si>
  <si>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</si>
  <si>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</si>
  <si>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</si>
  <si>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</si>
  <si>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</si>
  <si>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</si>
  <si>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</si>
  <si>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</si>
  <si>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</si>
  <si>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</si>
  <si>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</si>
  <si>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</si>
  <si>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</si>
  <si>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</si>
  <si>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</si>
  <si>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</si>
  <si>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</si>
  <si>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</si>
  <si>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</si>
  <si>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</si>
  <si>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</si>
  <si>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</si>
  <si>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</si>
  <si>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</si>
  <si>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</si>
  <si>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</si>
  <si>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</si>
  <si>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</si>
  <si>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</si>
  <si>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</si>
  <si>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</si>
  <si>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</si>
  <si>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</si>
  <si>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</si>
  <si>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</si>
  <si>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</si>
  <si>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</si>
  <si>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</si>
  <si>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</si>
  <si>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</si>
  <si>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</si>
  <si>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</si>
  <si>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</si>
  <si>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</si>
  <si>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</si>
  <si>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</si>
  <si>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</si>
  <si>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</si>
  <si>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</si>
  <si>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</si>
  <si>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</si>
  <si>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</si>
  <si>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</si>
  <si>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</si>
  <si>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</si>
  <si>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</si>
  <si>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</si>
  <si>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</si>
  <si>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</si>
  <si>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</si>
  <si>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</si>
  <si>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</si>
  <si>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</si>
  <si>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</si>
  <si>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</si>
  <si>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</si>
  <si>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</si>
  <si>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</si>
  <si>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</si>
  <si>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</si>
  <si>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</si>
  <si>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</si>
  <si>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</si>
  <si>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</si>
  <si>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</si>
  <si>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</si>
  <si>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</si>
  <si>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</si>
  <si>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</si>
  <si>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</si>
  <si>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</si>
  <si>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</si>
  <si>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</si>
  <si>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</si>
  <si>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</si>
  <si>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</si>
  <si>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</si>
  <si>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</si>
  <si>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</si>
  <si>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</si>
  <si>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</si>
  <si>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</si>
  <si>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</si>
  <si>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</si>
  <si>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</si>
  <si>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</si>
  <si>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</si>
  <si>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</si>
  <si>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</si>
  <si>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</si>
  <si>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</si>
  <si>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</si>
  <si>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</si>
  <si>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</si>
  <si>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</si>
  <si>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</si>
  <si>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</si>
  <si>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</si>
  <si>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</si>
  <si>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</si>
  <si>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</si>
  <si>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</si>
  <si>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</si>
  <si>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</si>
  <si>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</si>
  <si>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</si>
  <si>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</si>
  <si>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</si>
  <si>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</si>
  <si>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</si>
  <si>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</si>
  <si>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</si>
  <si>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</si>
  <si>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</si>
  <si>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</si>
  <si>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</si>
  <si>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</si>
  <si>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</si>
  <si>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</si>
  <si>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</si>
  <si>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</si>
  <si>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</si>
  <si>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</si>
  <si>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</si>
  <si>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</si>
  <si>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</si>
  <si>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</si>
  <si>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</si>
  <si>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</si>
  <si>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</si>
  <si>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</si>
  <si>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</si>
  <si>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</si>
  <si>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</si>
  <si>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</si>
  <si>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</si>
  <si>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</si>
  <si>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</si>
  <si>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</si>
  <si>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</si>
  <si>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</si>
  <si>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</si>
  <si>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</si>
  <si>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</si>
  <si>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</si>
  <si>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</si>
  <si>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</si>
  <si>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</si>
  <si>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</si>
  <si>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</si>
  <si>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</si>
  <si>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</si>
  <si>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</si>
  <si>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</si>
  <si>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</si>
  <si>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</si>
  <si>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</si>
  <si>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</si>
  <si>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</si>
  <si>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</si>
  <si>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</si>
  <si>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</si>
  <si>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</si>
  <si>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</si>
  <si>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</si>
  <si>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</si>
  <si>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</si>
  <si>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</si>
  <si>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</si>
  <si>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</si>
  <si>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</si>
  <si>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</si>
  <si>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</si>
  <si>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</si>
  <si>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</si>
  <si>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</si>
  <si>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</si>
  <si>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</si>
  <si>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</si>
  <si>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</si>
  <si>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</si>
  <si>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</si>
  <si>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</si>
  <si>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</si>
  <si>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</si>
  <si>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</si>
  <si>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</si>
  <si>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</si>
  <si>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</si>
  <si>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</si>
  <si>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</si>
  <si>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</si>
  <si>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</si>
  <si>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</si>
  <si>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</si>
  <si>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</si>
  <si>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</si>
  <si>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</si>
  <si>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</si>
  <si>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</si>
  <si>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</si>
  <si>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</si>
  <si>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</si>
  <si>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</si>
  <si>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</si>
  <si>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</si>
  <si>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</si>
  <si>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</si>
  <si>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</si>
  <si>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</si>
  <si>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</si>
  <si>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</si>
  <si>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</si>
  <si>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</si>
  <si>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</si>
  <si>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</si>
  <si>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</si>
  <si>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</si>
  <si>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</si>
  <si>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</si>
  <si>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</si>
  <si>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</si>
  <si>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</si>
  <si>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</si>
  <si>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</si>
  <si>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</si>
  <si>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</si>
  <si>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</si>
  <si>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</si>
  <si>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</si>
  <si>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</si>
  <si>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</si>
  <si>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</si>
  <si>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</si>
  <si>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</si>
  <si>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</si>
  <si>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</si>
  <si>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</si>
  <si>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</si>
  <si>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</si>
  <si>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</si>
  <si>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</si>
  <si>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</si>
  <si>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</si>
  <si>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</si>
  <si>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</si>
  <si>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</si>
  <si>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</si>
  <si>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</si>
  <si>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</si>
  <si>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</si>
  <si>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</si>
  <si>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</si>
  <si>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</si>
  <si>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</si>
  <si>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</si>
  <si>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</si>
  <si>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</si>
  <si>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</si>
  <si>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</si>
  <si>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</si>
  <si>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</si>
  <si>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</si>
  <si>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</si>
  <si>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</si>
  <si>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</si>
  <si>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</si>
  <si>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</si>
  <si>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</si>
  <si>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</si>
  <si>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</si>
  <si>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</si>
  <si>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</si>
  <si>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</si>
  <si>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</si>
  <si>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</si>
  <si>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</si>
  <si>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</si>
  <si>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</si>
  <si>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</si>
  <si>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</si>
  <si>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</si>
  <si>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</si>
  <si>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</si>
  <si>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</si>
  <si>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</si>
  <si>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</si>
  <si>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</si>
  <si>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</si>
  <si>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</si>
  <si>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</si>
  <si>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</si>
  <si>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</si>
  <si>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</si>
  <si>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</si>
  <si>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</si>
  <si>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</si>
  <si>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</si>
  <si>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</si>
  <si>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</si>
  <si>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</si>
  <si>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</si>
  <si>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</si>
  <si>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</si>
  <si>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</si>
  <si>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</si>
  <si>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</si>
  <si>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</si>
  <si>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</si>
  <si>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</si>
  <si>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</si>
  <si>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</si>
  <si>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</si>
  <si>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</si>
  <si>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</si>
  <si>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</si>
  <si>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</si>
  <si>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</si>
  <si>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</si>
  <si>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</si>
  <si>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</si>
  <si>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</si>
  <si>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</si>
  <si>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</si>
  <si>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</si>
  <si>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</si>
  <si>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</si>
  <si>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</si>
  <si>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</si>
  <si>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</si>
  <si>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</si>
  <si>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</si>
  <si>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</si>
  <si>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</si>
  <si>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</si>
  <si>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</si>
  <si>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</si>
  <si>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</si>
  <si>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</si>
  <si>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</si>
  <si>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</si>
  <si>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</si>
  <si>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</si>
  <si>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</si>
  <si>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</si>
  <si>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</si>
  <si>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</si>
  <si>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</si>
  <si>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</si>
  <si>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</si>
  <si>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</si>
  <si>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</si>
  <si>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</si>
  <si>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</si>
  <si>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</si>
  <si>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</si>
  <si>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</si>
  <si>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</si>
  <si>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</si>
  <si>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</si>
  <si>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</si>
  <si>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</si>
  <si>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</si>
  <si>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</si>
  <si>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</si>
  <si>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</si>
  <si>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</si>
  <si>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</si>
  <si>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</si>
  <si>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</si>
  <si>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</si>
  <si>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</si>
  <si>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</si>
  <si>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</si>
  <si>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</si>
  <si>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</si>
  <si>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</si>
  <si>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</si>
  <si>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</si>
  <si>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</si>
  <si>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</si>
  <si>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</si>
  <si>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</si>
  <si>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</si>
  <si>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</si>
  <si>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</si>
  <si>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</si>
  <si>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</si>
  <si>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</si>
  <si>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</si>
  <si>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</si>
  <si>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</si>
  <si>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</si>
  <si>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</si>
  <si>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</si>
  <si>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</si>
  <si>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</si>
  <si>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</si>
  <si>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</si>
  <si>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</si>
  <si>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</si>
  <si>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</si>
  <si>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</si>
  <si>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</si>
  <si>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</si>
  <si>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</si>
  <si>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</si>
  <si>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</si>
  <si>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</si>
  <si>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</si>
  <si>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</si>
  <si>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</si>
  <si>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</si>
  <si>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</si>
  <si>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</si>
  <si>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</si>
  <si>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</si>
  <si>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</si>
  <si>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</si>
  <si>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</si>
  <si>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</si>
  <si>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</si>
  <si>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</si>
  <si>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</si>
  <si>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</si>
  <si>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</si>
  <si>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</si>
  <si>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</si>
  <si>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</si>
  <si>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</si>
  <si>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</si>
  <si>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</si>
  <si>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</si>
  <si>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</si>
  <si>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</si>
  <si>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</si>
  <si>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</si>
  <si>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</si>
  <si>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</si>
  <si>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</si>
  <si>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</si>
  <si>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</si>
  <si>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</si>
  <si>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</si>
  <si>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</si>
  <si>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</si>
  <si>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</si>
  <si>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</si>
  <si>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</si>
  <si>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</si>
  <si>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</si>
  <si>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</si>
  <si>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</si>
  <si>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</si>
  <si>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</si>
  <si>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</si>
  <si>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</si>
  <si>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</si>
  <si>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</si>
  <si>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</si>
  <si>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</si>
  <si>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</si>
  <si>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</si>
  <si>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</si>
  <si>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</si>
  <si>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</si>
  <si>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</si>
  <si>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</si>
  <si>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</si>
  <si>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</si>
  <si>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</si>
  <si>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</si>
  <si>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</si>
  <si>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</si>
  <si>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</si>
  <si>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</si>
  <si>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</si>
  <si>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</si>
  <si>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</si>
  <si>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</si>
  <si>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</si>
  <si>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</si>
  <si>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</si>
  <si>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</si>
  <si>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</si>
  <si>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</si>
  <si>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</si>
  <si>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</si>
  <si>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</si>
  <si>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</si>
  <si>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</si>
  <si>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</si>
  <si>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</si>
  <si>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</si>
  <si>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</si>
  <si>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</si>
  <si>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</si>
  <si>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</si>
  <si>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</si>
  <si>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</si>
  <si>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</si>
  <si>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</si>
  <si>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</si>
  <si>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</si>
  <si>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</si>
  <si>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</si>
  <si>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</si>
  <si>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</si>
  <si>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</si>
  <si>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</si>
  <si>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</si>
  <si>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</si>
  <si>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</si>
  <si>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</si>
  <si>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</si>
  <si>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</si>
  <si>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</si>
  <si>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</si>
  <si>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</si>
  <si>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</si>
  <si>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</si>
  <si>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</si>
  <si>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</si>
  <si>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</si>
  <si>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</si>
  <si>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</si>
  <si>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</si>
  <si>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</si>
  <si>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</si>
  <si>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</si>
  <si>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</si>
  <si>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</si>
  <si>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</si>
  <si>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</si>
  <si>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</si>
  <si>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</si>
  <si>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</si>
  <si>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</si>
  <si>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</si>
  <si>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</si>
  <si>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</si>
  <si>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</si>
  <si>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</si>
  <si>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</si>
  <si>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</si>
  <si>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</si>
  <si>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</si>
  <si>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</si>
  <si>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</si>
  <si>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</si>
  <si>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</si>
  <si>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</si>
  <si>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</si>
  <si>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</si>
  <si>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</si>
  <si>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</si>
  <si>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</si>
  <si>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</si>
  <si>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</si>
  <si>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</si>
  <si>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</si>
  <si>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</si>
  <si>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</si>
  <si>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</si>
  <si>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</si>
  <si>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</si>
  <si>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</si>
  <si>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</si>
  <si>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</si>
  <si>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</si>
  <si>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</si>
  <si>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</si>
  <si>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</si>
  <si>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</si>
  <si>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</si>
  <si>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</si>
  <si>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</si>
  <si>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</si>
  <si>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</si>
  <si>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</si>
  <si>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</si>
  <si>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</si>
  <si>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</si>
  <si>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</si>
  <si>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</si>
  <si>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</si>
  <si>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</si>
  <si>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</si>
  <si>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</si>
  <si>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</si>
  <si>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</si>
  <si>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</si>
  <si>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</si>
  <si>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</si>
  <si>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</si>
  <si>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</si>
  <si>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</si>
  <si>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</si>
  <si>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</si>
  <si>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</si>
  <si>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</si>
  <si>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</si>
  <si>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</si>
  <si>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</si>
  <si>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</si>
  <si>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</si>
  <si>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</si>
  <si>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</si>
  <si>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</si>
  <si>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</si>
  <si>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</si>
  <si>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</si>
  <si>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</si>
  <si>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</si>
  <si>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</si>
  <si>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</si>
  <si>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</si>
  <si>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</si>
  <si>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</si>
  <si>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</si>
  <si>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</si>
  <si>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</si>
  <si>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</si>
  <si>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</si>
  <si>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</si>
  <si>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</si>
  <si>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</si>
  <si>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</si>
  <si>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</si>
  <si>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</si>
  <si>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</si>
  <si>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</si>
  <si>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</si>
  <si>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</si>
  <si>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</si>
  <si>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</si>
  <si>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</si>
  <si>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</si>
  <si>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</si>
  <si>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</si>
  <si>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</si>
  <si>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</si>
  <si>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</si>
  <si>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</si>
  <si>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</si>
  <si>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</si>
  <si>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</si>
  <si>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</si>
  <si>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</si>
  <si>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</si>
  <si>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</si>
  <si>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</si>
  <si>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</si>
  <si>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</si>
  <si>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</si>
  <si>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</si>
  <si>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</si>
  <si>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</si>
  <si>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</si>
  <si>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</si>
  <si>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</si>
  <si>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</si>
  <si>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</si>
  <si>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</si>
  <si>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</si>
  <si>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</si>
  <si>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</si>
  <si>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</si>
  <si>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</si>
  <si>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</si>
  <si>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</si>
  <si>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</si>
  <si>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</si>
  <si>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</si>
  <si>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</si>
  <si>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</si>
  <si>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</si>
  <si>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</si>
  <si>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</si>
  <si>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</si>
  <si>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</si>
  <si>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</si>
  <si>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</si>
  <si>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</si>
  <si>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</si>
  <si>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</si>
  <si>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</si>
  <si>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</si>
  <si>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</si>
  <si>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</si>
  <si>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</si>
  <si>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</si>
  <si>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</si>
  <si>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</si>
  <si>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</si>
  <si>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</si>
  <si>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</si>
  <si>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</si>
  <si>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</si>
  <si>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</si>
  <si>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</si>
  <si>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</si>
  <si>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</si>
  <si>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</si>
  <si>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</si>
  <si>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</si>
  <si>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</si>
  <si>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</si>
  <si>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</si>
  <si>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</si>
  <si>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</si>
  <si>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</si>
  <si>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</si>
  <si>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</si>
  <si>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</si>
  <si>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</si>
  <si>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</si>
  <si>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</si>
  <si>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</si>
  <si>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</si>
  <si>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</si>
  <si>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</si>
  <si>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</si>
  <si>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</si>
  <si>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</si>
  <si>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</si>
  <si>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</si>
  <si>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</si>
  <si>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</si>
  <si>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</si>
  <si>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</si>
  <si>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</si>
  <si>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</si>
  <si>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</si>
  <si>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</si>
  <si>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</si>
  <si>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</si>
  <si>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</si>
  <si>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</si>
  <si>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</si>
  <si>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</si>
  <si>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</si>
  <si>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</si>
  <si>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</si>
  <si>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</si>
  <si>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</si>
  <si>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</si>
  <si>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</si>
  <si>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</si>
  <si>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</si>
  <si>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</si>
  <si>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</si>
  <si>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</si>
  <si>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</si>
  <si>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</si>
  <si>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</si>
  <si>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</si>
  <si>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</si>
  <si>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</si>
  <si>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</si>
  <si>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</si>
  <si>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</si>
  <si>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</si>
  <si>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</si>
  <si>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</si>
  <si>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</si>
  <si>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</si>
  <si>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</si>
  <si>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</si>
  <si>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</si>
  <si>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</si>
  <si>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</si>
  <si>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</si>
  <si>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</si>
  <si>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</si>
  <si>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</si>
  <si>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</si>
  <si>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</si>
  <si>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</si>
  <si>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</si>
  <si>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</si>
  <si>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</si>
  <si>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</si>
  <si>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</si>
  <si>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</si>
  <si>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</si>
  <si>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</si>
  <si>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</si>
  <si>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</si>
  <si>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</si>
  <si>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</si>
  <si>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</si>
  <si>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</si>
  <si>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</si>
  <si>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</si>
  <si>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</si>
  <si>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</si>
  <si>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</si>
  <si>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</si>
  <si>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</si>
  <si>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</si>
  <si>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</si>
  <si>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</si>
  <si>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</si>
  <si>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</si>
  <si>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</si>
  <si>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</si>
  <si>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</si>
  <si>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</si>
  <si>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</si>
  <si>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</si>
  <si>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</si>
  <si>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</si>
  <si>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</si>
  <si>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</si>
  <si>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</si>
  <si>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</si>
  <si>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</si>
  <si>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</si>
  <si>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</si>
  <si>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</si>
  <si>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</si>
  <si>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</si>
  <si>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</si>
  <si>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</si>
  <si>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</si>
  <si>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</si>
  <si>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</si>
  <si>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</si>
  <si>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</si>
  <si>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</si>
  <si>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</si>
  <si>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</si>
  <si>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</si>
  <si>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</si>
  <si>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</si>
  <si>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</si>
  <si>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</si>
  <si>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</si>
  <si>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</si>
  <si>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</si>
  <si>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</si>
  <si>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</si>
  <si>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</si>
  <si>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</si>
  <si>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</si>
  <si>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</si>
  <si>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</si>
  <si>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</si>
  <si>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</si>
  <si>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</si>
  <si>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</si>
  <si>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</si>
  <si>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</si>
  <si>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</si>
  <si>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</si>
  <si>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</si>
  <si>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</si>
  <si>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</si>
  <si>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</si>
  <si>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</si>
  <si>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</si>
  <si>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</si>
  <si>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</si>
  <si>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</si>
  <si>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</si>
  <si>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</si>
  <si>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</si>
  <si>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</si>
  <si>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</si>
  <si>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</si>
  <si>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</si>
  <si>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</si>
  <si>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</si>
  <si>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</si>
  <si>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</si>
  <si>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</si>
  <si>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</si>
  <si>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</si>
  <si>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</si>
  <si>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</si>
  <si>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</si>
  <si>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</si>
  <si>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</si>
  <si>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</si>
  <si>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</si>
  <si>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</si>
  <si>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</si>
  <si>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</si>
  <si>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</si>
  <si>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</si>
  <si>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</si>
  <si>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</si>
  <si>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</si>
  <si>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</si>
  <si>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</si>
  <si>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</si>
  <si>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</si>
  <si>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</si>
  <si>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</si>
  <si>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</si>
  <si>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</si>
  <si>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</si>
  <si>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</si>
  <si>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</si>
  <si>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</si>
  <si>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</si>
  <si>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</si>
  <si>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</si>
  <si>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</si>
  <si>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</si>
  <si>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</si>
  <si>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</si>
  <si>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</si>
  <si>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</si>
  <si>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</si>
  <si>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</si>
  <si>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</si>
  <si>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</si>
  <si>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</si>
  <si>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</si>
  <si>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</si>
  <si>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</si>
  <si>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</si>
  <si>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</si>
  <si>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</si>
  <si>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</si>
  <si>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</si>
  <si>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</si>
  <si>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</si>
  <si>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</si>
  <si>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</si>
  <si>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</si>
  <si>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</si>
  <si>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</si>
  <si>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</si>
  <si>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</si>
  <si>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</si>
  <si>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</si>
  <si>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</si>
  <si>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</si>
  <si>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</si>
  <si>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</si>
  <si>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</si>
  <si>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</si>
  <si>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</si>
  <si>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</si>
  <si>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</si>
  <si>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</si>
  <si>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</si>
  <si>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</si>
  <si>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</si>
  <si>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</si>
  <si>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</si>
  <si>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</si>
  <si>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</si>
  <si>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</si>
  <si>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</si>
  <si>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</si>
  <si>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</si>
  <si>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</si>
  <si>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</si>
  <si>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</si>
  <si>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</si>
  <si>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</si>
  <si>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</si>
  <si>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</si>
  <si>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</si>
  <si>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</si>
  <si>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</si>
  <si>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</si>
  <si>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</si>
  <si>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</si>
  <si>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</si>
  <si>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</si>
  <si>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</si>
  <si>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</si>
  <si>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</si>
  <si>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</si>
  <si>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</si>
  <si>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</si>
  <si>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</si>
  <si>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</si>
  <si>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</si>
  <si>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</si>
  <si>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</si>
  <si>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</si>
  <si>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</si>
  <si>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</si>
  <si>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</si>
  <si>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</si>
  <si>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</si>
  <si>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</si>
  <si>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</si>
  <si>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</si>
  <si>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</si>
  <si>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</si>
  <si>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</si>
  <si>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</si>
  <si>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</si>
  <si>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</si>
  <si>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</si>
  <si>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</si>
  <si>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</si>
  <si>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</si>
  <si>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</si>
  <si>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</si>
  <si>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</si>
  <si>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</si>
  <si>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</si>
  <si>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</si>
  <si>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</si>
  <si>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</si>
  <si>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</si>
  <si>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</si>
  <si>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</si>
  <si>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</si>
  <si>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</si>
  <si>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</si>
  <si>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</si>
  <si>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</si>
  <si>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</si>
  <si>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</si>
  <si>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</si>
  <si>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</si>
  <si>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</si>
  <si>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</si>
  <si>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</si>
  <si>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</si>
  <si>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</si>
  <si>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</si>
  <si>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</si>
  <si>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</si>
  <si>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</si>
  <si>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</si>
  <si>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</si>
  <si>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</si>
  <si>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</si>
  <si>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</si>
  <si>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</si>
  <si>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</si>
  <si>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</si>
  <si>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</si>
  <si>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</si>
  <si>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</si>
  <si>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</si>
  <si>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</si>
  <si>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</si>
  <si>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</si>
  <si>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</si>
  <si>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</si>
  <si>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</si>
  <si>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</si>
  <si>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</si>
  <si>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</si>
  <si>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</si>
  <si>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</si>
  <si>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</si>
  <si>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</si>
  <si>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</si>
  <si>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</si>
  <si>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</si>
  <si>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</si>
  <si>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</si>
  <si>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</si>
  <si>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</si>
  <si>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</si>
  <si>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</si>
  <si>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</si>
  <si>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</si>
  <si>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</si>
  <si>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</si>
  <si>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</si>
  <si>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</si>
  <si>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</si>
  <si>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</si>
  <si>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</si>
  <si>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</si>
  <si>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</si>
  <si>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</si>
  <si>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</si>
  <si>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</si>
  <si>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</si>
  <si>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</si>
  <si>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</si>
  <si>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</si>
  <si>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</si>
  <si>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</si>
  <si>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</si>
  <si>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</si>
  <si>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</si>
  <si>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</si>
  <si>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</si>
  <si>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</si>
  <si>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</si>
  <si>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</si>
  <si>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</si>
  <si>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</si>
  <si>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</si>
  <si>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</si>
  <si>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</si>
  <si>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</si>
  <si>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</si>
  <si>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</si>
  <si>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</si>
  <si>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</si>
  <si>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</si>
  <si>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</si>
  <si>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</si>
  <si>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</si>
  <si>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</si>
  <si>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</si>
  <si>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</si>
  <si>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</si>
  <si>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</si>
  <si>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</si>
  <si>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</si>
  <si>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</si>
  <si>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</si>
  <si>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</si>
  <si>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</si>
  <si>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</si>
  <si>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</si>
  <si>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</si>
  <si>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</si>
  <si>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</si>
  <si>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</si>
  <si>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</si>
  <si>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</si>
  <si>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</si>
  <si>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</si>
  <si>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</si>
  <si>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</si>
  <si>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</si>
  <si>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</si>
  <si>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</si>
  <si>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</si>
  <si>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</si>
  <si>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</si>
  <si>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</si>
  <si>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</si>
  <si>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</si>
  <si>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</si>
  <si>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</si>
  <si>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</si>
  <si>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</si>
  <si>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</si>
  <si>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</si>
  <si>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</si>
  <si>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</si>
  <si>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</si>
  <si>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</si>
  <si>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</si>
  <si>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</si>
  <si>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</si>
  <si>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</si>
  <si>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</si>
  <si>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</si>
  <si>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</si>
  <si>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</si>
  <si>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</si>
  <si>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</si>
  <si>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</si>
  <si>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</si>
  <si>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</si>
  <si>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</si>
  <si>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</si>
  <si>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</si>
  <si>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</si>
  <si>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</si>
  <si>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</si>
  <si>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</si>
  <si>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</si>
  <si>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</si>
  <si>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</si>
  <si>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</si>
  <si>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</si>
  <si>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</si>
  <si>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</si>
  <si>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</si>
  <si>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</si>
  <si>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</si>
  <si>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</si>
  <si>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</si>
  <si>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</si>
  <si>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</si>
  <si>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</si>
  <si>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</si>
  <si>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</si>
  <si>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</si>
  <si>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</si>
  <si>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</si>
  <si>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</si>
  <si>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</si>
  <si>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</si>
  <si>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</si>
  <si>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</si>
  <si>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</si>
  <si>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</si>
  <si>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</si>
  <si>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</si>
  <si>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</si>
  <si>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</si>
  <si>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</si>
  <si>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</si>
  <si>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</si>
  <si>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</si>
  <si>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</si>
  <si>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</si>
  <si>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</si>
  <si>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</si>
  <si>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</si>
  <si>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</si>
  <si>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</si>
  <si>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</si>
  <si>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</si>
  <si>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</si>
  <si>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</si>
  <si>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</si>
  <si>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</si>
  <si>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</si>
  <si>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</si>
  <si>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</si>
  <si>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</si>
  <si>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</si>
  <si>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</si>
  <si>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</si>
  <si>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</si>
  <si>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</si>
  <si>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</si>
  <si>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</si>
  <si>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</si>
  <si>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</si>
  <si>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</si>
  <si>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</si>
  <si>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</si>
  <si>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</si>
  <si>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</si>
  <si>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</si>
  <si>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</si>
  <si>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</si>
  <si>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</si>
  <si>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</si>
  <si>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</si>
  <si>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</si>
  <si>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</si>
  <si>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</si>
  <si>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</si>
  <si>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</si>
  <si>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</si>
  <si>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</si>
  <si>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</si>
  <si>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</si>
  <si>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</si>
  <si>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</si>
  <si>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</si>
  <si>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</si>
  <si>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</si>
  <si>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</si>
  <si>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</si>
  <si>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</si>
  <si>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</si>
  <si>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</si>
  <si>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</si>
  <si>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</si>
  <si>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</si>
  <si>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</si>
  <si>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</si>
  <si>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</si>
  <si>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</si>
  <si>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</si>
  <si>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</si>
  <si>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</si>
  <si>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</si>
  <si>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</si>
  <si>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</si>
  <si>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</si>
  <si>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</si>
  <si>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</si>
  <si>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</si>
  <si>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</si>
  <si>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</si>
  <si>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</si>
  <si>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</si>
  <si>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</si>
  <si>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</si>
  <si>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</si>
  <si>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</si>
  <si>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</si>
  <si>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</si>
  <si>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</si>
  <si>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</si>
  <si>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</si>
  <si>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</si>
  <si>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</si>
  <si>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</si>
  <si>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</si>
  <si>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</si>
  <si>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</si>
  <si>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</si>
  <si>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</si>
  <si>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</si>
  <si>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</si>
  <si>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</si>
  <si>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</si>
  <si>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</si>
  <si>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</si>
  <si>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</si>
  <si>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</si>
  <si>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</si>
  <si>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</si>
  <si>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</si>
  <si>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</si>
  <si>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</si>
  <si>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</si>
  <si>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</si>
  <si>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</si>
  <si>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</si>
  <si>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</si>
  <si>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</si>
  <si>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</si>
  <si>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</si>
  <si>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</si>
  <si>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</si>
  <si>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</si>
  <si>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</si>
  <si>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</si>
  <si>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</si>
  <si>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</si>
  <si>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</si>
  <si>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</si>
  <si>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</si>
  <si>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</si>
  <si>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</si>
  <si>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</si>
  <si>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</si>
  <si>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</si>
  <si>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</si>
  <si>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</si>
  <si>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</si>
  <si>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</si>
  <si>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</si>
  <si>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</si>
  <si>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</si>
  <si>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</si>
  <si>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</si>
  <si>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</si>
  <si>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</si>
  <si>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</si>
  <si>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</si>
  <si>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</si>
  <si>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</si>
  <si>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</si>
  <si>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</si>
  <si>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</si>
  <si>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</si>
  <si>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</si>
  <si>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</si>
  <si>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</si>
  <si>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</si>
  <si>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</si>
  <si>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</si>
  <si>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</si>
  <si>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</si>
  <si>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</si>
  <si>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</si>
  <si>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</si>
  <si>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</si>
  <si>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</si>
  <si>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</si>
  <si>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</si>
  <si>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</si>
  <si>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</si>
  <si>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</si>
  <si>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</si>
  <si>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</si>
  <si>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</si>
  <si>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</si>
  <si>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</si>
  <si>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</si>
  <si>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</si>
  <si>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</si>
  <si>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</si>
  <si>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</si>
  <si>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</si>
  <si>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</si>
  <si>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</si>
  <si>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</si>
  <si>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</si>
  <si>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</si>
  <si>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</si>
  <si>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</si>
  <si>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</si>
  <si>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</si>
  <si>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</si>
  <si>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</si>
  <si>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</si>
  <si>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</si>
  <si>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</si>
  <si>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</si>
  <si>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</si>
  <si>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</si>
  <si>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</si>
  <si>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</si>
  <si>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</si>
  <si>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</si>
  <si>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</si>
  <si>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</si>
  <si>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</si>
  <si>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</si>
  <si>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</si>
  <si>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</si>
  <si>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</si>
  <si>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</si>
  <si>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</si>
  <si>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</si>
  <si>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</si>
  <si>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</si>
  <si>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</si>
  <si>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</si>
  <si>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</si>
  <si>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</si>
  <si>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</si>
  <si>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</si>
  <si>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</si>
  <si>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</si>
  <si>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</si>
  <si>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</si>
  <si>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</si>
  <si>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</si>
  <si>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</si>
  <si>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</si>
  <si>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</si>
  <si>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</si>
  <si>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</si>
  <si>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</si>
  <si>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</si>
  <si>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</si>
  <si>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</si>
  <si>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</si>
  <si>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</si>
  <si>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</si>
  <si>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</si>
  <si>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</si>
  <si>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</si>
  <si>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</si>
  <si>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</si>
  <si>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</si>
  <si>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</si>
  <si>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</si>
  <si>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</si>
  <si>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</si>
  <si>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</si>
  <si>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</si>
  <si>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</si>
  <si>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</si>
  <si>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</si>
  <si>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</si>
  <si>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</si>
  <si>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</si>
  <si>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</si>
  <si>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</si>
  <si>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</si>
  <si>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</si>
  <si>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</si>
  <si>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</si>
  <si>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</si>
  <si>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</si>
  <si>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</si>
  <si>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</si>
  <si>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</si>
  <si>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</si>
  <si>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</si>
  <si>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</si>
  <si>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</si>
  <si>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</si>
  <si>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</si>
  <si>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</si>
  <si>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</si>
  <si>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</si>
  <si>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</si>
  <si>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</si>
  <si>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</si>
  <si>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</si>
  <si>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</si>
  <si>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</si>
  <si>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</si>
  <si>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</si>
  <si>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</si>
  <si>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</si>
  <si>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</si>
  <si>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</si>
  <si>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</si>
  <si>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</si>
  <si>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</si>
  <si>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</si>
  <si>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</si>
  <si>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</si>
  <si>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</si>
  <si>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</si>
  <si>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</si>
  <si>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</si>
  <si>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</si>
  <si>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</si>
  <si>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</si>
  <si>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</si>
  <si>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</si>
  <si>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</si>
  <si>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</si>
  <si>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</si>
  <si>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</si>
  <si>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</si>
  <si>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</si>
  <si>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</si>
  <si>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</si>
  <si>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</si>
  <si>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</si>
  <si>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</si>
  <si>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</si>
  <si>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</si>
  <si>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</si>
  <si>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</si>
  <si>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</si>
  <si>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</si>
  <si>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</si>
  <si>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</si>
  <si>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</si>
  <si>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</si>
  <si>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</si>
  <si>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</si>
  <si>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</si>
  <si>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</si>
  <si>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</si>
  <si>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</si>
  <si>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</si>
  <si>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</si>
  <si>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</si>
  <si>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</si>
  <si>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</si>
  <si>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</si>
  <si>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</si>
  <si>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</si>
  <si>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</si>
  <si>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</si>
  <si>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</si>
  <si>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</si>
  <si>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</si>
  <si>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</si>
  <si>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</si>
  <si>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</si>
  <si>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</si>
  <si>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</si>
  <si>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</si>
  <si>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</si>
  <si>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</si>
  <si>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</si>
  <si>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</si>
  <si>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</si>
  <si>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</si>
  <si>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</si>
  <si>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</si>
  <si>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</si>
  <si>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</si>
  <si>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</si>
  <si>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</si>
  <si>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</si>
  <si>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</si>
  <si>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</si>
  <si>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</si>
  <si>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</si>
  <si>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</si>
  <si>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</si>
  <si>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</si>
  <si>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</si>
  <si>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</si>
  <si>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</si>
  <si>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</si>
  <si>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</si>
  <si>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</si>
  <si>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</si>
  <si>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</si>
  <si>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</si>
  <si>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</si>
  <si>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</si>
  <si>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</si>
  <si>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</si>
  <si>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</si>
  <si>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</si>
  <si>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</si>
  <si>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</si>
  <si>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</si>
  <si>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</si>
  <si>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</si>
  <si>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</si>
  <si>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</si>
  <si>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</si>
  <si>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</si>
  <si>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</si>
  <si>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</si>
  <si>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</si>
  <si>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</si>
  <si>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</si>
  <si>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</si>
  <si>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</si>
  <si>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</si>
  <si>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</si>
  <si>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</si>
  <si>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</si>
  <si>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</si>
  <si>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</si>
  <si>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</si>
  <si>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</si>
  <si>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</si>
  <si>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</si>
  <si>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</si>
  <si>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</si>
  <si>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</si>
  <si>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</si>
  <si>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</si>
  <si>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</si>
  <si>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</si>
  <si>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</si>
  <si>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</si>
  <si>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</si>
  <si>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</si>
  <si>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</si>
  <si>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</si>
  <si>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</si>
  <si>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</si>
  <si>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</si>
  <si>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</si>
  <si>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</si>
  <si>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</si>
  <si>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</si>
  <si>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</si>
  <si>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</si>
  <si>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</si>
  <si>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</si>
  <si>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</si>
  <si>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</si>
  <si>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</si>
  <si>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</si>
  <si>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</si>
  <si>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</si>
  <si>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</si>
  <si>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</si>
  <si>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</si>
  <si>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</si>
  <si>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</si>
  <si>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</si>
  <si>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</si>
  <si>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</si>
  <si>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</si>
  <si>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</si>
  <si>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</si>
  <si>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</si>
  <si>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</si>
  <si>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</si>
  <si>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</si>
  <si>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</si>
  <si>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</si>
  <si>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</si>
  <si>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</si>
  <si>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</si>
  <si>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</si>
  <si>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</si>
  <si>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</si>
  <si>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</si>
  <si>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</si>
  <si>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</si>
  <si>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</si>
  <si>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</si>
  <si>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</si>
  <si>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</si>
  <si>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</si>
  <si>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</si>
  <si>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</si>
  <si>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</si>
  <si>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</si>
  <si>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</si>
  <si>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</si>
  <si>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</si>
  <si>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</si>
  <si>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</si>
  <si>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</si>
  <si>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</si>
  <si>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</si>
  <si>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</si>
  <si>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</si>
  <si>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</si>
  <si>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</si>
  <si>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</si>
  <si>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</si>
  <si>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</si>
  <si>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</si>
  <si>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</si>
  <si>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</si>
  <si>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</si>
  <si>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</si>
  <si>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</si>
  <si>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</si>
  <si>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</si>
  <si>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</si>
  <si>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</si>
  <si>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</si>
  <si>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</si>
  <si>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</si>
  <si>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</si>
  <si>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</si>
  <si>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</si>
  <si>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</si>
  <si>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</si>
  <si>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</si>
  <si>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</si>
  <si>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</si>
  <si>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</si>
  <si>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</si>
  <si>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</si>
  <si>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</si>
  <si>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</si>
  <si>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</si>
  <si>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</si>
  <si>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</si>
  <si>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</si>
  <si>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</si>
  <si>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</si>
  <si>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</si>
  <si>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</si>
  <si>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</si>
  <si>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</si>
  <si>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</si>
  <si>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</si>
  <si>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</si>
  <si>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</si>
  <si>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</si>
  <si>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</si>
  <si>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</si>
  <si>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</si>
  <si>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</si>
  <si>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</si>
  <si>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</si>
  <si>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</si>
  <si>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</si>
  <si>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</si>
  <si>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</si>
  <si>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</si>
  <si>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</si>
  <si>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</si>
  <si>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</si>
  <si>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</si>
  <si>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</si>
  <si>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</si>
  <si>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</si>
  <si>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</si>
  <si>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</si>
  <si>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</si>
  <si>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</si>
  <si>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</si>
  <si>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</si>
  <si>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</si>
  <si>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</si>
  <si>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</si>
  <si>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</si>
  <si>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</si>
  <si>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</si>
  <si>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</si>
  <si>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</si>
  <si>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</si>
  <si>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</si>
  <si>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</si>
  <si>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</si>
  <si>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</si>
  <si>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</si>
  <si>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</si>
  <si>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</si>
  <si>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</si>
  <si>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</si>
  <si>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</si>
  <si>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</si>
  <si>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</si>
  <si>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</si>
  <si>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</si>
  <si>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</si>
  <si>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</si>
  <si>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</si>
  <si>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</si>
  <si>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</si>
  <si>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</si>
  <si>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</si>
  <si>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</si>
  <si>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</si>
  <si>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</si>
  <si>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</si>
  <si>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</si>
  <si>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</si>
  <si>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</si>
  <si>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</si>
  <si>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</si>
  <si>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</si>
  <si>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</si>
  <si>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</si>
  <si>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</si>
  <si>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</si>
  <si>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</si>
  <si>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</si>
  <si>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</si>
  <si>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</si>
  <si>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</si>
  <si>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</si>
  <si>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</si>
  <si>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</si>
  <si>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</si>
  <si>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</si>
  <si>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</si>
  <si>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</si>
  <si>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</si>
  <si>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</si>
  <si>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</si>
  <si>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</si>
  <si>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</si>
  <si>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</si>
  <si>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</si>
  <si>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</si>
  <si>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</si>
  <si>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</si>
  <si>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</si>
  <si>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</si>
  <si>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</si>
  <si>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</si>
  <si>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</si>
  <si>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</si>
  <si>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</si>
  <si>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</si>
  <si>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</si>
  <si>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</si>
  <si>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</si>
  <si>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</si>
  <si>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</si>
  <si>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</si>
  <si>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</si>
  <si>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</si>
  <si>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</si>
  <si>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</si>
  <si>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</si>
  <si>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</si>
  <si>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</si>
  <si>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</si>
  <si>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</si>
  <si>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</si>
  <si>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</si>
  <si>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</si>
  <si>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</si>
  <si>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</si>
  <si>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</si>
  <si>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</si>
  <si>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</si>
  <si>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</si>
  <si>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</si>
  <si>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</si>
  <si>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</si>
  <si>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</si>
  <si>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</si>
  <si>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</si>
  <si>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</si>
  <si>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</si>
  <si>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</si>
  <si>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</si>
  <si>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</si>
  <si>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</si>
  <si>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</si>
  <si>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</si>
  <si>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</si>
  <si>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</si>
  <si>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</si>
  <si>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</si>
  <si>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</si>
  <si>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</si>
  <si>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</si>
  <si>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</si>
  <si>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</si>
  <si>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</si>
  <si>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</si>
  <si>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</si>
  <si>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</si>
  <si>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</si>
  <si>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</si>
  <si>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</si>
  <si>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</si>
  <si>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</si>
  <si>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</si>
  <si>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</si>
  <si>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</si>
  <si>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</si>
  <si>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</si>
  <si>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</si>
  <si>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</si>
  <si>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</si>
  <si>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</si>
  <si>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</si>
  <si>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</si>
  <si>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</si>
  <si>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</si>
  <si>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</si>
  <si>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</si>
  <si>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</si>
  <si>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</si>
  <si>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</si>
  <si>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</si>
  <si>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</si>
  <si>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</si>
  <si>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</si>
  <si>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</si>
  <si>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</si>
  <si>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</si>
  <si>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</si>
  <si>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</si>
  <si>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</si>
  <si>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</si>
  <si>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</si>
  <si>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</si>
  <si>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</si>
  <si>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</si>
  <si>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</si>
  <si>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</si>
  <si>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</si>
  <si>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</si>
  <si>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</si>
  <si>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</si>
  <si>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</si>
  <si>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</si>
  <si>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</si>
  <si>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</si>
  <si>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</si>
  <si>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</si>
  <si>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</si>
  <si>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</si>
  <si>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</si>
  <si>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</si>
  <si>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</si>
  <si>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</si>
  <si>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</si>
  <si>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</si>
  <si>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</si>
  <si>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</si>
  <si>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</si>
  <si>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</si>
  <si>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</si>
  <si>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</si>
  <si>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</si>
  <si>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</si>
  <si>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</si>
  <si>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</si>
  <si>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</si>
  <si>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</si>
  <si>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</si>
  <si>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</si>
  <si>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</si>
  <si>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</si>
  <si>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</si>
  <si>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</si>
  <si>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</si>
  <si>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</si>
  <si>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</si>
  <si>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</si>
  <si>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</si>
  <si>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</si>
  <si>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</si>
  <si>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</si>
  <si>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</si>
  <si>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</si>
  <si>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</si>
  <si>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</si>
  <si>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</si>
  <si>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</si>
  <si>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</si>
  <si>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</si>
  <si>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</si>
  <si>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</si>
  <si>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</si>
  <si>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</si>
  <si>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</si>
  <si>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</si>
  <si>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</si>
  <si>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</si>
  <si>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</si>
  <si>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</si>
  <si>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</si>
  <si>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</si>
  <si>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</si>
  <si>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</si>
  <si>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</si>
  <si>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</si>
  <si>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</si>
  <si>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</si>
  <si>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</si>
  <si>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</si>
  <si>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</si>
  <si>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</si>
  <si>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</si>
  <si>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</si>
  <si>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</si>
  <si>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</si>
  <si>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</si>
  <si>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</si>
  <si>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</si>
  <si>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</si>
  <si>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</si>
  <si>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</si>
  <si>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</si>
  <si>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</si>
  <si>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</si>
  <si>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</si>
  <si>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</si>
  <si>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</si>
  <si>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</si>
  <si>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</si>
  <si>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</si>
  <si>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</si>
  <si>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</si>
  <si>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</si>
  <si>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</si>
  <si>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</si>
  <si>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</si>
  <si>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</si>
  <si>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</si>
  <si>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</si>
  <si>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</si>
  <si>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</si>
  <si>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</si>
  <si>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</si>
  <si>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</si>
  <si>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</si>
  <si>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</si>
  <si>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</si>
  <si>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</si>
  <si>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</si>
  <si>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</si>
  <si>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</si>
  <si>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</si>
  <si>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</si>
  <si>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</si>
  <si>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</si>
  <si>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</si>
  <si>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</si>
  <si>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</si>
  <si>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</si>
  <si>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</si>
  <si>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</si>
  <si>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</si>
  <si>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</si>
  <si>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</si>
  <si>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</si>
  <si>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</si>
  <si>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</si>
  <si>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</si>
  <si>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</si>
  <si>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</si>
  <si>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</si>
  <si>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</si>
  <si>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</si>
  <si>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</si>
  <si>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</si>
  <si>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</si>
  <si>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</si>
  <si>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</si>
  <si>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</si>
  <si>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</si>
  <si>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</si>
  <si>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</si>
  <si>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</si>
  <si>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</si>
  <si>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</si>
  <si>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</si>
  <si>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</si>
  <si>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</si>
  <si>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</si>
  <si>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</si>
  <si>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</si>
  <si>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</si>
  <si>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</si>
  <si>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</si>
  <si>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</si>
  <si>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</si>
  <si>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</si>
  <si>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</si>
  <si>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</si>
  <si>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</si>
  <si>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</si>
  <si>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</si>
  <si>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</si>
  <si>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</si>
  <si>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</si>
  <si>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</si>
  <si>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</si>
  <si>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</si>
  <si>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</si>
  <si>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</si>
  <si>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</si>
  <si>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</si>
  <si>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</si>
  <si>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</si>
  <si>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</si>
  <si>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</si>
  <si>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</si>
  <si>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</si>
  <si>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</si>
  <si>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</si>
  <si>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</si>
  <si>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</si>
  <si>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</si>
  <si>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</si>
  <si>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</si>
  <si>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</si>
  <si>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</si>
  <si>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</si>
  <si>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</si>
  <si>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</si>
  <si>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</si>
  <si>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</si>
  <si>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</si>
  <si>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</si>
  <si>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</si>
  <si>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</si>
  <si>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</si>
  <si>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</si>
  <si>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</si>
  <si>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</si>
  <si>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</si>
  <si>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</si>
  <si>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</si>
  <si>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</si>
  <si>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</si>
  <si>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</si>
  <si>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</si>
  <si>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</si>
  <si>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</si>
  <si>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</si>
  <si>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</si>
  <si>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</si>
  <si>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</si>
  <si>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</si>
  <si>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</si>
  <si>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</si>
  <si>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</si>
  <si>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</si>
  <si>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</si>
  <si>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</si>
  <si>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</si>
  <si>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</si>
  <si>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</si>
  <si>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</si>
  <si>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</si>
  <si>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</si>
  <si>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</si>
  <si>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</si>
  <si>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</si>
  <si>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</si>
  <si>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</si>
  <si>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</si>
  <si>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</si>
  <si>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</si>
  <si>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</si>
  <si>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</si>
  <si>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</si>
  <si>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</si>
  <si>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</si>
  <si>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</si>
  <si>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</si>
  <si>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</si>
  <si>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</si>
  <si>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</si>
  <si>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</si>
  <si>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</si>
  <si>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</si>
  <si>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</si>
  <si>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</si>
  <si>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</si>
  <si>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</si>
  <si>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</si>
  <si>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</si>
  <si>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</si>
  <si>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</si>
  <si>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</si>
  <si>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</si>
  <si>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</si>
  <si>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</si>
  <si>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</si>
  <si>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</si>
  <si>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</si>
  <si>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</si>
  <si>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</si>
  <si>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</si>
  <si>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</si>
  <si>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</si>
  <si>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</si>
  <si>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</si>
  <si>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</si>
  <si>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</si>
  <si>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</si>
  <si>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</si>
  <si>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</si>
  <si>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</si>
  <si>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</si>
  <si>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</si>
  <si>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</si>
  <si>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</si>
  <si>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</si>
  <si>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</si>
  <si>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</si>
  <si>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</si>
  <si>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</si>
  <si>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</si>
  <si>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</si>
  <si>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</si>
  <si>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</si>
  <si>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</si>
  <si>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</si>
  <si>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</si>
  <si>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</si>
  <si>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</si>
  <si>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</si>
  <si>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</si>
  <si>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</si>
  <si>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</si>
  <si>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</si>
  <si>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</si>
  <si>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</si>
  <si>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</si>
  <si>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</si>
  <si>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</si>
  <si>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</si>
  <si>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</si>
  <si>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</si>
  <si>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</si>
  <si>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</si>
  <si>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</si>
  <si>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</si>
  <si>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</si>
  <si>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</si>
  <si>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</si>
  <si>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</si>
  <si>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</si>
  <si>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</si>
  <si>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</si>
  <si>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</si>
  <si>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</si>
  <si>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</si>
  <si>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</si>
  <si>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</si>
  <si>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</si>
  <si>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</si>
  <si>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</si>
  <si>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</si>
  <si>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</si>
  <si>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</si>
  <si>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</si>
  <si>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</si>
  <si>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</si>
  <si>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</si>
  <si>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</si>
  <si>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</si>
  <si>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</si>
  <si>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</si>
  <si>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</si>
  <si>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</si>
  <si>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</si>
  <si>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</si>
  <si>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</si>
  <si>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</si>
  <si>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</si>
  <si>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</si>
  <si>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</si>
  <si>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</si>
  <si>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</si>
  <si>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</si>
  <si>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</si>
  <si>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</si>
  <si>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</si>
  <si>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</si>
  <si>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</si>
  <si>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</si>
  <si>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</si>
  <si>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</si>
  <si>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</si>
  <si>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</si>
  <si>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</si>
  <si>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</si>
  <si>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</si>
  <si>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</si>
  <si>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</si>
  <si>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</si>
  <si>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</si>
  <si>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</si>
  <si>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</si>
  <si>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</si>
  <si>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</si>
  <si>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</si>
  <si>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</si>
  <si>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</si>
  <si>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</si>
  <si>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</si>
  <si>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</si>
  <si>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</si>
  <si>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</si>
  <si>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</si>
  <si>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</si>
  <si>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</si>
  <si>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</si>
  <si>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</si>
  <si>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</si>
  <si>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</si>
  <si>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</si>
  <si>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</si>
  <si>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</si>
  <si>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</si>
  <si>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</si>
  <si>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</si>
  <si>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</si>
  <si>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</si>
  <si>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</si>
  <si>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</si>
  <si>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</si>
  <si>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</si>
  <si>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</si>
  <si>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</si>
  <si>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</si>
  <si>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</si>
  <si>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</si>
  <si>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</si>
  <si>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</si>
  <si>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</si>
  <si>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</si>
  <si>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</si>
  <si>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</si>
  <si>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</si>
  <si>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</si>
  <si>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</si>
  <si>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</si>
  <si>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</si>
  <si>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</si>
  <si>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</si>
  <si>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</si>
  <si>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</si>
  <si>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</si>
  <si>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</si>
  <si>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</si>
  <si>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</si>
  <si>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</si>
  <si>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</si>
  <si>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</si>
  <si>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</si>
  <si>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</si>
  <si>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</si>
  <si>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</si>
  <si>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</si>
  <si>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</si>
  <si>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</si>
  <si>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</si>
  <si>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</si>
  <si>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</si>
  <si>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</si>
  <si>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</si>
  <si>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</si>
  <si>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</si>
  <si>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</si>
  <si>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</si>
  <si>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</si>
  <si>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</si>
  <si>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</si>
  <si>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</si>
  <si>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</si>
  <si>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</si>
  <si>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</si>
  <si>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</si>
  <si>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</si>
  <si>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</si>
  <si>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</si>
  <si>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</si>
  <si>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</si>
  <si>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</si>
  <si>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</si>
  <si>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</si>
  <si>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</si>
  <si>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</si>
  <si>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</si>
  <si>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</si>
  <si>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</si>
  <si>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</si>
  <si>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</si>
  <si>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</si>
  <si>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</si>
  <si>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</si>
  <si>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</si>
  <si>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</si>
  <si>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</si>
  <si>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</si>
  <si>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</si>
  <si>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</si>
  <si>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</si>
  <si>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</si>
  <si>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</si>
  <si>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</si>
  <si>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</si>
  <si>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</si>
  <si>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</si>
  <si>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</si>
  <si>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</si>
  <si>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</si>
  <si>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</si>
  <si>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</si>
  <si>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</si>
  <si>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</si>
  <si>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</si>
  <si>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</si>
  <si>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</si>
  <si>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</si>
  <si>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</si>
  <si>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</si>
  <si>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</si>
  <si>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</si>
  <si>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</si>
  <si>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</si>
  <si>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</si>
  <si>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</si>
  <si>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</si>
  <si>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</si>
  <si>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</si>
  <si>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</si>
  <si>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</si>
  <si>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</si>
  <si>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</si>
  <si>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</si>
  <si>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</si>
  <si>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</si>
  <si>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</si>
  <si>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</si>
  <si>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</si>
  <si>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</si>
  <si>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</si>
  <si>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</si>
  <si>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</si>
  <si>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</si>
  <si>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</si>
  <si>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</si>
  <si>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</si>
  <si>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</si>
  <si>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</si>
  <si>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</si>
  <si>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</si>
  <si>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</si>
  <si>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</si>
  <si>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</si>
  <si>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</si>
  <si>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</si>
  <si>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</si>
  <si>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</si>
  <si>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</si>
  <si>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</si>
  <si>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</si>
  <si>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</si>
  <si>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</si>
  <si>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</si>
  <si>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</si>
  <si>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</si>
  <si>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</si>
  <si>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</si>
  <si>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</si>
  <si>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</si>
  <si>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</si>
  <si>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</si>
  <si>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</si>
  <si>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</si>
  <si>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</si>
  <si>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</si>
  <si>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</si>
  <si>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</si>
  <si>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</si>
  <si>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</si>
  <si>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</si>
  <si>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</si>
  <si>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</si>
  <si>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</si>
  <si>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</si>
  <si>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</si>
  <si>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</si>
  <si>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</si>
  <si>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</si>
  <si>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</si>
  <si>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</si>
  <si>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</si>
  <si>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</si>
  <si>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</si>
  <si>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</si>
  <si>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</si>
  <si>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</si>
  <si>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</si>
  <si>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</si>
  <si>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</si>
  <si>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</si>
  <si>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</si>
  <si>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</si>
  <si>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</si>
  <si>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</si>
  <si>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</si>
  <si>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</si>
  <si>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</si>
  <si>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</si>
  <si>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</si>
  <si>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</si>
  <si>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</si>
  <si>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</si>
  <si>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</si>
  <si>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</si>
  <si>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</si>
  <si>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</si>
  <si>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</si>
  <si>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</si>
  <si>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</si>
  <si>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</si>
  <si>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</si>
  <si>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</si>
  <si>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</si>
  <si>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</si>
  <si>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</si>
  <si>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</si>
  <si>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</si>
  <si>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</si>
  <si>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</si>
  <si>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</si>
  <si>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</si>
  <si>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</si>
  <si>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</si>
  <si>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</si>
  <si>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</si>
  <si>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</si>
  <si>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</si>
  <si>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</si>
  <si>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</si>
  <si>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</si>
  <si>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</si>
  <si>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</si>
  <si>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</si>
  <si>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</si>
  <si>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</si>
  <si>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</si>
  <si>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</si>
  <si>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</si>
  <si>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</si>
  <si>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</si>
  <si>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</si>
  <si>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</si>
  <si>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</si>
  <si>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</si>
  <si>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</si>
  <si>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</si>
  <si>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</si>
  <si>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</si>
  <si>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</si>
  <si>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</si>
  <si>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</si>
  <si>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</si>
  <si>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</si>
  <si>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</si>
  <si>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</si>
  <si>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</si>
  <si>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</si>
  <si>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</si>
  <si>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</si>
  <si>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</si>
  <si>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</si>
  <si>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</si>
  <si>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</si>
  <si>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</si>
  <si>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</si>
  <si>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</si>
  <si>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</si>
  <si>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</si>
  <si>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</si>
  <si>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</si>
  <si>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</si>
  <si>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</si>
  <si>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</si>
  <si>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</si>
  <si>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</si>
  <si>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</si>
  <si>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</si>
  <si>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</si>
  <si>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</si>
  <si>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</si>
  <si>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</si>
  <si>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</si>
  <si>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</si>
  <si>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</si>
  <si>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</si>
  <si>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</si>
  <si>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</si>
  <si>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</si>
  <si>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</si>
  <si>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</si>
  <si>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</si>
  <si>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</si>
  <si>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</si>
  <si>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</si>
  <si>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</si>
  <si>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</si>
  <si>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</si>
  <si>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</si>
  <si>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</si>
  <si>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</si>
  <si>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</si>
  <si>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</si>
  <si>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</si>
  <si>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</si>
  <si>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</si>
  <si>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</si>
  <si>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</si>
  <si>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</si>
  <si>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</si>
  <si>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</si>
  <si>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</si>
  <si>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</si>
  <si>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</si>
  <si>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</si>
  <si>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</si>
  <si>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</si>
  <si>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</si>
  <si>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</si>
  <si>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</si>
  <si>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</si>
  <si>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</si>
  <si>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</si>
  <si>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</si>
  <si>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</si>
  <si>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</si>
  <si>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</si>
  <si>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</si>
  <si>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</si>
  <si>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</si>
  <si>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</si>
  <si>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</si>
  <si>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</si>
  <si>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</si>
  <si>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</si>
  <si>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</si>
  <si>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</si>
  <si>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</si>
  <si>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</si>
  <si>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</si>
  <si>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</si>
  <si>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</si>
  <si>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</si>
  <si>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</si>
  <si>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</si>
  <si>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</si>
  <si>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</si>
  <si>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</si>
  <si>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</si>
  <si>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</si>
  <si>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</si>
  <si>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</si>
  <si>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</si>
  <si>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</si>
  <si>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</si>
  <si>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</si>
  <si>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</si>
  <si>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</si>
  <si>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</si>
  <si>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</si>
  <si>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</si>
  <si>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</si>
  <si>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</si>
  <si>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</si>
  <si>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</si>
  <si>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</si>
  <si>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</si>
  <si>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</si>
  <si>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</si>
  <si>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</si>
  <si>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</si>
  <si>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</si>
  <si>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</si>
  <si>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</si>
  <si>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</si>
  <si>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</si>
  <si>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</si>
  <si>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</si>
  <si>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</si>
  <si>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</si>
  <si>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</si>
  <si>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</si>
  <si>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</si>
  <si>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</si>
  <si>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</si>
  <si>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</si>
  <si>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</si>
  <si>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</si>
  <si>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</si>
  <si>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</si>
  <si>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</si>
  <si>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</si>
  <si>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</si>
  <si>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</si>
  <si>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</si>
  <si>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</si>
  <si>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</si>
  <si>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</si>
  <si>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</si>
  <si>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</si>
  <si>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</si>
  <si>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</si>
  <si>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</si>
  <si>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</si>
  <si>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</si>
  <si>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</si>
  <si>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</si>
  <si>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</si>
  <si>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</si>
  <si>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</si>
  <si>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</si>
  <si>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</si>
  <si>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</si>
  <si>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</si>
  <si>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</si>
  <si>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</si>
  <si>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</si>
  <si>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</si>
  <si>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</si>
  <si>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</si>
  <si>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</si>
  <si>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</si>
  <si>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</si>
  <si>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</si>
  <si>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</si>
  <si>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</si>
  <si>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</si>
  <si>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</si>
  <si>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</si>
  <si>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</si>
  <si>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</si>
  <si>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</si>
  <si>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</si>
  <si>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</si>
  <si>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</si>
  <si>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</si>
  <si>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</si>
  <si>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</si>
  <si>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</si>
  <si>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</si>
  <si>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</si>
  <si>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</si>
  <si>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</si>
  <si>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</si>
  <si>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</si>
  <si>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</si>
  <si>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</si>
  <si>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</si>
  <si>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</si>
  <si>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</si>
  <si>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</si>
  <si>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</si>
  <si>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</si>
  <si>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</si>
  <si>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</si>
  <si>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</si>
  <si>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</si>
  <si>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</si>
  <si>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</si>
  <si>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</si>
  <si>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</si>
  <si>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</si>
  <si>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</si>
  <si>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</si>
  <si>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</si>
  <si>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</si>
  <si>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</si>
  <si>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</si>
  <si>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</si>
  <si>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</si>
  <si>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</si>
  <si>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</si>
  <si>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</si>
  <si>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</si>
  <si>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</si>
  <si>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</si>
  <si>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</si>
  <si>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</si>
  <si>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</si>
  <si>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</si>
  <si>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</si>
  <si>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</si>
  <si>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</si>
  <si>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</si>
  <si>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</si>
  <si>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</si>
  <si>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</si>
  <si>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</si>
  <si>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</si>
  <si>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</si>
  <si>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</si>
  <si>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</si>
  <si>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</si>
  <si>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</si>
  <si>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</si>
  <si>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</si>
  <si>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</si>
  <si>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</si>
  <si>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</si>
  <si>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</si>
  <si>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</si>
  <si>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</si>
  <si>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</si>
  <si>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</si>
  <si>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</si>
  <si>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</si>
  <si>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</si>
  <si>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</si>
  <si>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</si>
  <si>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</si>
  <si>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</si>
  <si>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</si>
  <si>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</si>
  <si>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</si>
  <si>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</si>
  <si>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</si>
  <si>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</si>
  <si>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</si>
  <si>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</si>
  <si>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</si>
  <si>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</si>
  <si>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</si>
  <si>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</si>
  <si>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</si>
  <si>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</si>
  <si>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</si>
  <si>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</si>
  <si>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</si>
  <si>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</si>
  <si>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</si>
  <si>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</si>
  <si>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</si>
  <si>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</si>
  <si>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</si>
  <si>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</si>
  <si>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</si>
  <si>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</si>
  <si>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</si>
  <si>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</si>
  <si>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</si>
  <si>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</si>
  <si>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</si>
  <si>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</si>
  <si>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</si>
  <si>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</si>
  <si>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</si>
  <si>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</si>
  <si>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</si>
  <si>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</si>
  <si>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</si>
  <si>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</si>
  <si>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</si>
  <si>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</si>
  <si>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</si>
  <si>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</si>
  <si>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</si>
  <si>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</si>
  <si>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</si>
  <si>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</si>
  <si>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</si>
  <si>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</si>
  <si>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</si>
  <si>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</si>
  <si>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</si>
  <si>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</si>
  <si>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</si>
  <si>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</si>
  <si>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</si>
  <si>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</si>
  <si>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</si>
  <si>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</si>
  <si>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</si>
  <si>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</si>
  <si>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</si>
  <si>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</si>
  <si>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</si>
  <si>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</si>
  <si>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</si>
  <si>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</si>
  <si>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</si>
  <si>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</si>
  <si>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</si>
  <si>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</si>
  <si>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</si>
  <si>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</si>
  <si>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</si>
  <si>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</si>
  <si>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</si>
  <si>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</si>
  <si>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</si>
  <si>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</si>
  <si>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</si>
  <si>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</si>
  <si>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</si>
  <si>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</si>
  <si>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</si>
  <si>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</si>
  <si>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</si>
  <si>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</si>
  <si>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</si>
  <si>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</si>
  <si>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</si>
  <si>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</si>
  <si>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</si>
  <si>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</si>
  <si>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</si>
  <si>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</si>
  <si>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</si>
  <si>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</si>
  <si>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</si>
  <si>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</si>
  <si>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</si>
  <si>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</si>
  <si>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</si>
  <si>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</si>
  <si>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</si>
  <si>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</si>
  <si>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</si>
  <si>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</si>
  <si>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</si>
  <si>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</si>
  <si>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</si>
  <si>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</si>
  <si>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</si>
  <si>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</si>
  <si>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</si>
  <si>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</si>
  <si>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</si>
  <si>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</si>
  <si>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</si>
  <si>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</si>
  <si>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</si>
  <si>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</si>
  <si>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</si>
  <si>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</si>
  <si>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</si>
  <si>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</si>
  <si>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</si>
  <si>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</si>
  <si>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</si>
  <si>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</si>
  <si>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</si>
  <si>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</si>
  <si>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</si>
  <si>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</si>
  <si>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</si>
  <si>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</si>
  <si>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</si>
  <si>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</si>
  <si>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</si>
  <si>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</si>
  <si>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</si>
  <si>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</si>
  <si>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</si>
  <si>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</si>
  <si>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</si>
  <si>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</si>
  <si>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</si>
  <si>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</si>
  <si>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</si>
  <si>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</si>
  <si>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</si>
  <si>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</si>
  <si>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</si>
  <si>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</si>
  <si>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</si>
  <si>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</si>
  <si>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</si>
  <si>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</si>
  <si>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</si>
  <si>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</si>
  <si>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</si>
  <si>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</si>
  <si>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</si>
  <si>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</si>
  <si>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</si>
  <si>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</si>
  <si>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</si>
  <si>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</si>
  <si>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</si>
  <si>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</si>
  <si>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</si>
  <si>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</si>
  <si>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</si>
  <si>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</si>
  <si>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</si>
  <si>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</si>
  <si>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</si>
  <si>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</si>
  <si>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</si>
  <si>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</si>
  <si>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</si>
  <si>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</si>
  <si>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</si>
  <si>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</si>
  <si>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</si>
  <si>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</si>
  <si>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</si>
  <si>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</si>
  <si>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</si>
  <si>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</si>
  <si>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</si>
  <si>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</si>
  <si>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</si>
  <si>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</si>
  <si>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</si>
  <si>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</si>
  <si>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</si>
  <si>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</si>
  <si>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</si>
  <si>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</si>
  <si>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</si>
  <si>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</si>
  <si>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</si>
  <si>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</si>
  <si>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</si>
  <si>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</si>
  <si>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</si>
  <si>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</si>
  <si>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</si>
  <si>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</si>
  <si>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</si>
  <si>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</si>
  <si>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</si>
  <si>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</si>
  <si>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</si>
  <si>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</si>
  <si>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</si>
  <si>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</si>
  <si>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</si>
  <si>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</si>
  <si>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</si>
  <si>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</si>
  <si>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</si>
  <si>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</si>
  <si>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</si>
  <si>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</si>
  <si>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</si>
  <si>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</si>
  <si>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</si>
  <si>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</si>
  <si>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</si>
  <si>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</si>
  <si>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</si>
  <si>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</si>
  <si>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</si>
  <si>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</si>
  <si>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</si>
  <si>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</si>
  <si>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</si>
  <si>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</si>
  <si>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</si>
  <si>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</si>
  <si>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</si>
  <si>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</si>
  <si>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</si>
  <si>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</si>
  <si>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</si>
  <si>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</si>
  <si>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</si>
  <si>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</si>
  <si>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</si>
  <si>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</si>
  <si>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</si>
  <si>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</si>
  <si>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</si>
  <si>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</si>
  <si>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</si>
  <si>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</si>
  <si>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</si>
  <si>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</si>
  <si>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</si>
  <si>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</si>
  <si>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</si>
  <si>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</si>
  <si>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</si>
  <si>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</si>
  <si>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</si>
  <si>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</si>
  <si>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</si>
  <si>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</si>
  <si>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</si>
  <si>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</si>
  <si>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</si>
  <si>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</si>
  <si>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</si>
  <si>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</si>
  <si>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</si>
  <si>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</si>
  <si>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</si>
  <si>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</si>
  <si>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</si>
  <si>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</si>
  <si>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</si>
  <si>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</si>
  <si>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</si>
  <si>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</si>
  <si>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</si>
  <si>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</si>
  <si>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</si>
  <si>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</si>
  <si>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</si>
  <si>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</si>
  <si>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</si>
  <si>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</si>
  <si>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</si>
  <si>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</si>
  <si>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</si>
  <si>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</si>
  <si>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</si>
  <si>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</si>
  <si>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</si>
  <si>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</si>
  <si>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</si>
  <si>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</si>
  <si>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</si>
  <si>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</si>
  <si>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</si>
  <si>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</si>
  <si>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</si>
  <si>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</si>
  <si>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</si>
  <si>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</si>
  <si>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</si>
  <si>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</si>
  <si>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</si>
  <si>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</si>
  <si>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</si>
  <si>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</si>
  <si>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</si>
  <si>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</si>
  <si>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</si>
  <si>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</si>
  <si>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</si>
  <si>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</si>
  <si>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</si>
  <si>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</si>
  <si>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</si>
  <si>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</si>
  <si>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</si>
  <si>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</si>
  <si>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</si>
  <si>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</si>
  <si>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</si>
  <si>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</si>
  <si>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</si>
  <si>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</si>
  <si>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</si>
  <si>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</si>
  <si>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</si>
  <si>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</si>
  <si>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</si>
  <si>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</si>
  <si>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</si>
  <si>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</si>
  <si>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</si>
  <si>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</si>
  <si>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</si>
  <si>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</si>
  <si>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</si>
  <si>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</si>
  <si>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</si>
  <si>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</si>
  <si>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</si>
  <si>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</si>
  <si>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</si>
  <si>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</si>
  <si>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</si>
  <si>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</si>
  <si>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</si>
  <si>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</si>
  <si>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</si>
  <si>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</si>
  <si>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</si>
  <si>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</si>
  <si>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</si>
  <si>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</si>
  <si>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</si>
  <si>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</si>
  <si>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</si>
  <si>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</si>
  <si>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</si>
  <si>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</si>
  <si>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</si>
  <si>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</si>
  <si>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</si>
  <si>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</si>
  <si>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</si>
  <si>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</si>
  <si>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</si>
  <si>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</si>
  <si>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</si>
  <si>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</si>
  <si>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</si>
  <si>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</si>
  <si>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</si>
  <si>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</si>
  <si>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</si>
  <si>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</si>
  <si>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</si>
  <si>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</si>
  <si>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</si>
  <si>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</si>
  <si>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</si>
  <si>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</si>
  <si>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</si>
  <si>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</si>
  <si>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</si>
  <si>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</si>
  <si>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</si>
  <si>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</si>
  <si>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</si>
  <si>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</si>
  <si>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</si>
  <si>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</si>
  <si>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</si>
  <si>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</si>
  <si>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</si>
  <si>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</si>
  <si>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</si>
  <si>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</si>
  <si>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</si>
  <si>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</si>
  <si>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</si>
  <si>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</si>
  <si>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</si>
  <si>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</si>
  <si>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</si>
  <si>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</si>
  <si>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</si>
  <si>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</si>
  <si>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</si>
  <si>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</si>
  <si>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</si>
  <si>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</si>
  <si>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</si>
  <si>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</si>
  <si>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</si>
  <si>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</si>
  <si>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</si>
  <si>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</si>
  <si>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</si>
  <si>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</si>
  <si>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</si>
  <si>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</si>
  <si>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</si>
  <si>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</si>
  <si>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</si>
  <si>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</si>
  <si>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</si>
  <si>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</si>
  <si>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</si>
  <si>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</si>
  <si>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</si>
  <si>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</si>
  <si>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</si>
  <si>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</si>
  <si>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</si>
  <si>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</si>
  <si>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</si>
  <si>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</si>
  <si>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</si>
  <si>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</si>
  <si>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</si>
  <si>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</si>
  <si>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</si>
  <si>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</si>
  <si>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</si>
  <si>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</si>
  <si>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</si>
  <si>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</si>
  <si>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</si>
  <si>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</si>
  <si>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</si>
  <si>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</si>
  <si>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</si>
  <si>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</si>
  <si>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</si>
  <si>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</si>
  <si>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</si>
  <si>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</si>
  <si>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</si>
  <si>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</si>
  <si>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</si>
  <si>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</si>
  <si>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</si>
  <si>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</si>
  <si>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</si>
  <si>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</si>
  <si>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</si>
  <si>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</si>
  <si>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</si>
  <si>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</si>
  <si>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</si>
  <si>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</si>
  <si>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</si>
  <si>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</si>
  <si>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</si>
  <si>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</si>
  <si>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</si>
  <si>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</si>
  <si>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</si>
  <si>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</si>
  <si>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</si>
  <si>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</si>
  <si>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</si>
  <si>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</si>
  <si>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</si>
  <si>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</si>
  <si>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</si>
  <si>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</si>
  <si>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</si>
  <si>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</si>
  <si>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</si>
  <si>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</si>
  <si>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</si>
  <si>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</si>
  <si>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</si>
  <si>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</si>
  <si>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</si>
  <si>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</si>
  <si>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</si>
  <si>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</si>
  <si>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</si>
  <si>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</si>
  <si>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</si>
  <si>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</si>
  <si>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</si>
  <si>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</si>
  <si>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</si>
  <si>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</si>
  <si>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</si>
  <si>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</si>
  <si>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</si>
  <si>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</si>
  <si>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</si>
  <si>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</si>
  <si>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</si>
  <si>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</si>
  <si>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</si>
  <si>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</si>
  <si>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</si>
  <si>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</si>
  <si>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</si>
  <si>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</si>
  <si>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</si>
  <si>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</si>
  <si>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</si>
  <si>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</si>
  <si>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</si>
  <si>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</si>
  <si>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</si>
  <si>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</si>
  <si>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</si>
  <si>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</si>
  <si>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</si>
  <si>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</si>
  <si>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</si>
  <si>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</si>
  <si>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</si>
  <si>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</si>
  <si>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</si>
  <si>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</si>
  <si>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</si>
  <si>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</si>
  <si>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</si>
  <si>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</si>
  <si>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</si>
  <si>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</si>
  <si>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</si>
  <si>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</si>
  <si>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</si>
  <si>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</si>
  <si>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</si>
  <si>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</si>
  <si>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</si>
  <si>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</si>
  <si>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</si>
  <si>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</si>
  <si>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</si>
  <si>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</si>
  <si>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</si>
  <si>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</si>
  <si>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</si>
  <si>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</si>
  <si>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</si>
  <si>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</si>
  <si>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</si>
  <si>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</si>
  <si>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</si>
  <si>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</si>
  <si>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</si>
  <si>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</si>
  <si>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</si>
  <si>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</si>
  <si>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</si>
  <si>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</si>
  <si>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</si>
  <si>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</si>
  <si>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</si>
  <si>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</si>
  <si>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</si>
  <si>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</si>
  <si>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</si>
  <si>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</si>
  <si>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</si>
  <si>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</si>
  <si>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</si>
  <si>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</si>
  <si>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</si>
  <si>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</si>
  <si>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</si>
  <si>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</si>
  <si>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</si>
  <si>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</si>
  <si>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</si>
  <si>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</si>
  <si>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</si>
  <si>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</si>
  <si>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</si>
  <si>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</si>
  <si>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</si>
  <si>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</si>
  <si>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</si>
  <si>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</si>
  <si>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</si>
  <si>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</si>
  <si>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</si>
  <si>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</si>
  <si>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</si>
  <si>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</si>
  <si>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</si>
  <si>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</si>
  <si>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</si>
  <si>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</si>
  <si>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</si>
  <si>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</si>
  <si>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</si>
  <si>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</si>
  <si>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</si>
  <si>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</si>
  <si>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</si>
  <si>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</si>
  <si>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</si>
  <si>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</si>
  <si>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</si>
  <si>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</si>
  <si>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</si>
  <si>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</si>
  <si>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</si>
  <si>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</si>
  <si>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</si>
  <si>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</si>
  <si>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</si>
  <si>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</si>
  <si>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</si>
  <si>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</si>
  <si>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</si>
  <si>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</si>
  <si>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</si>
  <si>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</si>
  <si>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</si>
  <si>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</si>
  <si>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</si>
  <si>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</si>
  <si>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</si>
  <si>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</si>
  <si>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</si>
  <si>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</si>
  <si>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</si>
  <si>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</si>
  <si>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</si>
  <si>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</si>
  <si>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</si>
  <si>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</si>
  <si>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</si>
  <si>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</si>
  <si>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</si>
  <si>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</si>
  <si>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</si>
  <si>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</si>
  <si>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</si>
  <si>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</si>
  <si>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</si>
  <si>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</si>
  <si>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</si>
  <si>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</si>
  <si>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</si>
  <si>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</si>
  <si>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</si>
  <si>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</si>
  <si>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</si>
  <si>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</si>
  <si>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</si>
  <si>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</si>
  <si>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</si>
  <si>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</si>
  <si>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</si>
  <si>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</si>
  <si>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</si>
  <si>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</si>
  <si>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</si>
  <si>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</si>
  <si>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</si>
  <si>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</si>
  <si>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</si>
  <si>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</si>
  <si>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</si>
  <si>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</si>
  <si>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</si>
  <si>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</si>
  <si>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</si>
  <si>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</si>
  <si>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</si>
  <si>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</si>
  <si>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</si>
  <si>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</si>
  <si>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</si>
  <si>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</si>
  <si>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</si>
  <si>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</si>
  <si>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</si>
  <si>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</si>
  <si>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</si>
  <si>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</si>
  <si>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</si>
  <si>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</si>
  <si>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</si>
  <si>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</si>
  <si>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</si>
  <si>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</si>
  <si>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</si>
  <si>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</si>
  <si>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</si>
  <si>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</si>
  <si>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</si>
  <si>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</si>
  <si>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</si>
  <si>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</si>
  <si>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</si>
  <si>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</si>
  <si>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</si>
  <si>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</si>
  <si>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</si>
  <si>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</si>
  <si>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</si>
  <si>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</si>
  <si>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</si>
  <si>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</si>
  <si>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</si>
  <si>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</si>
  <si>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</si>
  <si>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</si>
  <si>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</si>
  <si>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</si>
  <si>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</si>
  <si>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</si>
  <si>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</si>
  <si>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</si>
  <si>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</si>
  <si>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</si>
  <si>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</si>
  <si>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</si>
  <si>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</si>
  <si>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</si>
  <si>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</si>
  <si>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</si>
  <si>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</si>
  <si>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</si>
  <si>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</si>
  <si>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</si>
  <si>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</si>
  <si>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</si>
  <si>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</si>
  <si>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</si>
  <si>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</si>
  <si>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</si>
  <si>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</si>
  <si>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</si>
  <si>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</si>
  <si>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</si>
  <si>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</si>
  <si>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</si>
  <si>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</si>
  <si>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</si>
  <si>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</si>
  <si>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</si>
  <si>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</si>
  <si>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</si>
  <si>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</si>
  <si>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</si>
  <si>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</si>
  <si>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</si>
  <si>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</si>
  <si>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</si>
  <si>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</si>
  <si>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</si>
  <si>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</si>
  <si>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</si>
  <si>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</si>
  <si>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</si>
  <si>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</si>
  <si>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</si>
  <si>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</si>
  <si>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</si>
  <si>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</si>
  <si>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</si>
  <si>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</si>
  <si>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</si>
  <si>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</si>
  <si>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</si>
  <si>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</si>
  <si>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</si>
  <si>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</si>
  <si>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</si>
  <si>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</si>
  <si>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</si>
  <si>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</si>
  <si>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</si>
  <si>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</si>
  <si>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</si>
  <si>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</si>
  <si>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</si>
  <si>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</si>
  <si>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</si>
  <si>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</si>
  <si>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</si>
  <si>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</si>
  <si>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</si>
  <si>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</si>
  <si>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</si>
  <si>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</si>
  <si>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</si>
  <si>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</si>
  <si>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</si>
  <si>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</si>
  <si>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</si>
  <si>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</si>
  <si>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</si>
  <si>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</si>
  <si>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</si>
  <si>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</si>
  <si>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</si>
  <si>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</si>
  <si>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</si>
  <si>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</si>
  <si>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</si>
  <si>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</si>
  <si>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</si>
  <si>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</si>
  <si>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</si>
  <si>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</si>
  <si>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</si>
  <si>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</si>
  <si>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</si>
  <si>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</si>
  <si>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</si>
  <si>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</si>
  <si>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</si>
  <si>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</si>
  <si>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</si>
  <si>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</si>
  <si>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</si>
  <si>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</si>
  <si>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</si>
  <si>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</si>
  <si>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</si>
  <si>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</si>
  <si>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</si>
  <si>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</si>
  <si>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</si>
  <si>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</si>
  <si>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</si>
  <si>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</si>
  <si>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</si>
  <si>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</si>
  <si>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</si>
  <si>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</si>
  <si>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</si>
  <si>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</si>
  <si>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</si>
  <si>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</si>
  <si>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</si>
  <si>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</si>
  <si>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</si>
  <si>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</si>
  <si>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</si>
  <si>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</si>
  <si>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</si>
  <si>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</si>
  <si>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</si>
  <si>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</si>
  <si>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</si>
  <si>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</si>
  <si>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</si>
  <si>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</si>
  <si>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</si>
  <si>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</si>
  <si>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</si>
  <si>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</si>
  <si>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</si>
  <si>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</si>
  <si>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</si>
  <si>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</si>
  <si>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</si>
  <si>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</si>
  <si>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</si>
  <si>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</si>
  <si>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</si>
  <si>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</si>
  <si>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</si>
  <si>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</si>
  <si>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</si>
  <si>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</si>
  <si>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</si>
  <si>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</si>
  <si>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</si>
  <si>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</si>
  <si>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</si>
  <si>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</si>
  <si>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</si>
  <si>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</si>
  <si>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</si>
  <si>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</si>
  <si>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</si>
  <si>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</si>
  <si>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</si>
  <si>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</si>
  <si>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</si>
  <si>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</si>
  <si>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</si>
  <si>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</si>
  <si>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</si>
  <si>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</si>
  <si>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</si>
  <si>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</si>
  <si>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</si>
  <si>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</si>
  <si>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</si>
  <si>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</si>
  <si>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</si>
  <si>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</si>
  <si>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</si>
  <si>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</si>
  <si>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</si>
  <si>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</si>
  <si>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</si>
  <si>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</si>
  <si>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</si>
  <si>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</si>
  <si>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</si>
  <si>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</si>
  <si>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</si>
  <si>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</si>
  <si>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</si>
  <si>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</si>
  <si>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</si>
  <si>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</si>
  <si>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</si>
  <si>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</si>
  <si>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</si>
  <si>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</si>
  <si>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</si>
  <si>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</si>
  <si>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</si>
  <si>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</si>
  <si>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</si>
  <si>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</si>
  <si>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</si>
  <si>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</si>
  <si>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</si>
  <si>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</si>
  <si>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</si>
  <si>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</si>
  <si>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</si>
  <si>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</si>
  <si>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</si>
  <si>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</si>
  <si>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</si>
  <si>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</si>
  <si>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</si>
  <si>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</si>
  <si>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</si>
  <si>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</si>
  <si>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</si>
  <si>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</si>
  <si>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</si>
  <si>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</si>
  <si>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</si>
  <si>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</si>
  <si>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</si>
  <si>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</si>
  <si>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</si>
  <si>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</si>
  <si>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</si>
  <si>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</si>
  <si>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</si>
  <si>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</si>
  <si>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</si>
  <si>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</si>
  <si>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</si>
  <si>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</si>
  <si>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</si>
  <si>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</si>
  <si>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</si>
  <si>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</si>
  <si>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</si>
  <si>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</si>
  <si>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</si>
  <si>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</si>
  <si>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</si>
  <si>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</si>
  <si>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</si>
  <si>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</si>
  <si>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</si>
  <si>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</si>
  <si>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</si>
  <si>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</si>
  <si>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</si>
  <si>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</si>
  <si>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</si>
  <si>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</si>
  <si>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</si>
  <si>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</si>
  <si>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</si>
  <si>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</si>
  <si>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</si>
  <si>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</si>
  <si>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</si>
  <si>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</si>
  <si>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</si>
  <si>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</si>
  <si>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</si>
  <si>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</si>
  <si>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</si>
  <si>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</si>
  <si>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</si>
  <si>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</si>
  <si>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</si>
  <si>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</si>
  <si>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</si>
  <si>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</si>
  <si>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</si>
  <si>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</si>
  <si>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</si>
  <si>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</si>
  <si>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</si>
  <si>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</si>
  <si>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</si>
  <si>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</si>
  <si>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</si>
  <si>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</si>
  <si>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</si>
  <si>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</si>
  <si>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</si>
  <si>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</si>
  <si>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</si>
  <si>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</si>
  <si>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</si>
  <si>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</si>
  <si>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</si>
  <si>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</si>
  <si>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</si>
  <si>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</si>
  <si>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</si>
  <si>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</si>
  <si>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</si>
  <si>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</si>
  <si>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</si>
  <si>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</si>
  <si>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</si>
  <si>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</si>
  <si>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</si>
  <si>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</si>
  <si>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</si>
  <si>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</si>
  <si>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</si>
  <si>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</si>
  <si>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</si>
  <si>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</si>
  <si>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</si>
  <si>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</si>
  <si>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</si>
  <si>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</si>
  <si>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</si>
  <si>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</si>
  <si>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</si>
  <si>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</si>
  <si>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</si>
  <si>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</si>
  <si>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</si>
  <si>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</si>
  <si>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</si>
  <si>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</si>
  <si>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</si>
  <si>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</si>
  <si>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</si>
  <si>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</si>
  <si>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</si>
  <si>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</si>
  <si>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</si>
  <si>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</si>
  <si>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</si>
  <si>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</si>
  <si>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</si>
  <si>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</si>
  <si>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</si>
  <si>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</si>
  <si>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</si>
  <si>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</si>
  <si>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</si>
  <si>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</si>
  <si>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</si>
  <si>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</si>
  <si>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</si>
  <si>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</si>
  <si>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</si>
  <si>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</si>
  <si>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</si>
  <si>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</si>
  <si>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</si>
  <si>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</si>
  <si>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</si>
  <si>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</si>
  <si>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</si>
  <si>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</si>
  <si>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</si>
  <si>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</si>
  <si>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</si>
  <si>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</si>
  <si>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</si>
  <si>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</si>
  <si>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</si>
  <si>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</si>
  <si>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</si>
  <si>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</si>
  <si>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</si>
  <si>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</si>
  <si>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</si>
  <si>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</si>
  <si>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</si>
  <si>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</si>
  <si>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</si>
  <si>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</si>
  <si>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</si>
  <si>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</si>
  <si>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</si>
  <si>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</si>
  <si>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</si>
  <si>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</si>
  <si>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</si>
  <si>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</si>
  <si>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</si>
  <si>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</si>
  <si>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</si>
  <si>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</si>
  <si>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</si>
  <si>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</si>
  <si>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</si>
  <si>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</si>
  <si>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</si>
  <si>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</si>
  <si>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</si>
  <si>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</si>
  <si>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</si>
  <si>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</si>
  <si>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</si>
  <si>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</si>
  <si>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</si>
  <si>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</si>
  <si>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</si>
  <si>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</si>
  <si>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</si>
  <si>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</si>
  <si>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</si>
  <si>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</si>
  <si>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</si>
  <si>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</si>
  <si>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</si>
  <si>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</si>
  <si>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</si>
  <si>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</si>
  <si>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</si>
  <si>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</si>
  <si>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</si>
  <si>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</si>
  <si>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</si>
  <si>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</si>
  <si>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</si>
  <si>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</si>
  <si>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</si>
  <si>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</si>
  <si>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</si>
  <si>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</si>
  <si>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</si>
  <si>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</si>
  <si>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</si>
  <si>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</si>
  <si>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</si>
  <si>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</si>
  <si>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</si>
  <si>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</si>
  <si>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</si>
  <si>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</si>
  <si>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</si>
  <si>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</si>
  <si>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</si>
  <si>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</si>
  <si>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</si>
  <si>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</si>
  <si>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</si>
  <si>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</si>
  <si>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</si>
  <si>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</si>
  <si>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</si>
  <si>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</si>
  <si>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</si>
  <si>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</si>
  <si>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</si>
  <si>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</si>
  <si>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</si>
  <si>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</si>
  <si>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</si>
  <si>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</si>
  <si>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</si>
  <si>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</si>
  <si>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</si>
  <si>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</si>
  <si>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</si>
  <si>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</si>
  <si>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</si>
  <si>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</si>
  <si>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</si>
  <si>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</si>
  <si>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</si>
  <si>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</si>
  <si>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</si>
  <si>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</si>
  <si>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</si>
  <si>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</si>
  <si>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</si>
  <si>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</si>
  <si>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</si>
  <si>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</si>
  <si>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</si>
  <si>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</si>
  <si>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</si>
  <si>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</si>
  <si>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</si>
  <si>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</si>
  <si>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</si>
  <si>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</si>
  <si>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</si>
  <si>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</si>
  <si>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</si>
  <si>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</si>
  <si>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</si>
  <si>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</si>
  <si>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</si>
  <si>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</si>
  <si>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</si>
  <si>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</si>
  <si>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</si>
  <si>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</si>
  <si>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</si>
  <si>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</si>
  <si>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</si>
  <si>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</si>
  <si>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</si>
  <si>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</si>
  <si>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</si>
  <si>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</si>
  <si>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</si>
  <si>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</si>
  <si>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</si>
  <si>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</si>
  <si>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</si>
  <si>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</si>
  <si>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</si>
  <si>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</si>
  <si>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</si>
  <si>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</si>
  <si>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</si>
  <si>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</si>
  <si>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</si>
  <si>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</si>
  <si>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</si>
  <si>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</si>
  <si>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</si>
  <si>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</si>
  <si>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</si>
  <si>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</si>
  <si>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</si>
  <si>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</si>
  <si>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</si>
  <si>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</si>
  <si>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</si>
  <si>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</si>
  <si>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</si>
  <si>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</si>
  <si>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</si>
  <si>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</si>
  <si>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</si>
  <si>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</si>
  <si>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</si>
  <si>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</si>
  <si>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</si>
  <si>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</si>
  <si>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</si>
  <si>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</si>
  <si>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</si>
  <si>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</si>
  <si>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</si>
  <si>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</si>
  <si>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</si>
  <si>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</si>
  <si>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</si>
  <si>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</si>
  <si>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</si>
  <si>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</si>
  <si>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</si>
  <si>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</si>
  <si>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</si>
  <si>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</si>
  <si>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</si>
  <si>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</si>
  <si>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</si>
  <si>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</si>
  <si>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</si>
  <si>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</si>
  <si>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</si>
  <si>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</si>
  <si>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</si>
  <si>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</si>
  <si>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</si>
  <si>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</si>
  <si>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</si>
  <si>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</si>
  <si>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</si>
  <si>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</si>
  <si>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</si>
  <si>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</si>
  <si>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</si>
  <si>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</si>
  <si>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</si>
  <si>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</si>
  <si>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</si>
  <si>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</si>
  <si>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</si>
  <si>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</si>
  <si>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</si>
  <si>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</si>
  <si>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</si>
  <si>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</si>
  <si>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</si>
  <si>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</si>
  <si>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</si>
  <si>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</si>
  <si>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</si>
  <si>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</si>
  <si>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</si>
  <si>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</si>
  <si>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</si>
  <si>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</si>
  <si>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</si>
  <si>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</si>
  <si>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</si>
  <si>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</si>
  <si>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</si>
  <si>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</si>
  <si>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</si>
  <si>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</si>
  <si>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</si>
  <si>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</si>
  <si>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</si>
  <si>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</si>
  <si>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</si>
  <si>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</si>
  <si>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</si>
  <si>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</si>
  <si>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</si>
  <si>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</si>
  <si>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</si>
  <si>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</si>
  <si>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</si>
  <si>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</si>
  <si>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</si>
  <si>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</si>
  <si>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</si>
  <si>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</si>
  <si>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</si>
  <si>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</si>
  <si>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</si>
  <si>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</si>
  <si>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</si>
  <si>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</si>
  <si>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</si>
  <si>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</si>
  <si>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</si>
  <si>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</si>
  <si>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</si>
  <si>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</si>
  <si>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</si>
  <si>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</si>
  <si>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</si>
  <si>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</si>
  <si>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</si>
  <si>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</si>
  <si>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</si>
  <si>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</si>
  <si>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</si>
  <si>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</si>
  <si>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</si>
  <si>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</si>
  <si>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</si>
  <si>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</si>
  <si>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</si>
  <si>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</si>
  <si>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</si>
  <si>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</si>
  <si>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</si>
  <si>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</si>
  <si>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</si>
  <si>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</si>
  <si>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</si>
  <si>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</si>
  <si>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</si>
  <si>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</si>
  <si>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</si>
  <si>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</si>
  <si>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</si>
  <si>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</si>
  <si>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</si>
  <si>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</si>
  <si>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</si>
  <si>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</si>
  <si>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</si>
  <si>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</si>
  <si>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</si>
  <si>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</si>
  <si>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</si>
  <si>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</si>
  <si>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</si>
  <si>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</si>
  <si>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</si>
  <si>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</si>
  <si>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</si>
  <si>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</si>
  <si>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</si>
  <si>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</si>
  <si>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</si>
  <si>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</si>
  <si>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</si>
  <si>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</si>
  <si>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</si>
  <si>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</si>
  <si>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</si>
  <si>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</si>
  <si>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</si>
  <si>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</si>
  <si>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</si>
  <si>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</si>
  <si>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</si>
  <si>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</si>
  <si>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</si>
  <si>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</si>
  <si>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</si>
  <si>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</si>
  <si>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</si>
  <si>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</si>
  <si>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</si>
  <si>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</si>
  <si>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</si>
  <si>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</si>
  <si>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</si>
  <si>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</si>
  <si>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</si>
  <si>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</si>
  <si>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</si>
  <si>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</si>
  <si>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</si>
  <si>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</si>
  <si>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</si>
  <si>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</si>
  <si>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</si>
  <si>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</si>
  <si>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</si>
  <si>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</si>
  <si>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</si>
  <si>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</si>
  <si>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</si>
  <si>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</si>
  <si>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</si>
  <si>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</si>
  <si>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</si>
  <si>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</si>
  <si>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</si>
  <si>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</si>
  <si>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</si>
  <si>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</si>
  <si>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</si>
  <si>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</si>
  <si>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</si>
  <si>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</si>
  <si>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</si>
  <si>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</si>
  <si>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</si>
  <si>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</si>
  <si>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</si>
  <si>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</si>
  <si>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</si>
  <si>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</si>
  <si>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</si>
  <si>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</si>
  <si>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</si>
  <si>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</si>
  <si>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</si>
  <si>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</si>
  <si>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</si>
  <si>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</si>
  <si>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</si>
  <si>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</si>
  <si>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</si>
  <si>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</si>
  <si>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</si>
  <si>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</si>
  <si>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</si>
  <si>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</si>
  <si>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</si>
  <si>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</si>
  <si>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</si>
  <si>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</si>
  <si>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</si>
  <si>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</si>
  <si>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</si>
  <si>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</si>
  <si>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</si>
  <si>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</si>
  <si>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</si>
  <si>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</si>
  <si>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</si>
  <si>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</si>
  <si>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</si>
  <si>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</si>
  <si>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</si>
  <si>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</si>
  <si>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</si>
  <si>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</si>
  <si>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</si>
  <si>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</si>
  <si>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</si>
  <si>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</si>
  <si>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</si>
  <si>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</si>
  <si>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</si>
  <si>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</si>
  <si>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</si>
  <si>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</si>
  <si>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</si>
  <si>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</si>
  <si>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</si>
  <si>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</si>
  <si>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</si>
  <si>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</si>
  <si>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</si>
  <si>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</si>
  <si>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</si>
  <si>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</si>
  <si>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</si>
  <si>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</si>
  <si>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</si>
  <si>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</si>
  <si>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</si>
  <si>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</si>
  <si>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</si>
  <si>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</si>
  <si>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</si>
  <si>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</si>
  <si>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</si>
  <si>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</si>
  <si>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</si>
  <si>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</si>
  <si>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</si>
  <si>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</si>
  <si>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</si>
  <si>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</si>
  <si>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</si>
  <si>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</si>
  <si>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</si>
  <si>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</si>
  <si>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</si>
  <si>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</si>
  <si>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</si>
  <si>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</si>
  <si>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</si>
  <si>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</si>
  <si>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</si>
  <si>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</si>
  <si>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</si>
  <si>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</si>
  <si>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</si>
  <si>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</si>
  <si>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</si>
  <si>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</si>
  <si>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</si>
  <si>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</si>
  <si>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</si>
  <si>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</si>
  <si>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</si>
  <si>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</si>
  <si>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</si>
  <si>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</si>
  <si>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</si>
  <si>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</si>
  <si>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</si>
  <si>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</si>
  <si>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</si>
  <si>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</si>
  <si>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</si>
  <si>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</si>
  <si>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</si>
  <si>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</si>
  <si>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</si>
  <si>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</si>
  <si>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</si>
  <si>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</si>
  <si>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</si>
  <si>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</si>
  <si>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</si>
  <si>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</si>
  <si>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</si>
  <si>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</si>
  <si>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</si>
  <si>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</si>
  <si>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</si>
  <si>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</si>
  <si>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</si>
  <si>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</si>
  <si>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</si>
  <si>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</si>
  <si>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</si>
  <si>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</si>
  <si>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</si>
  <si>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</si>
  <si>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</si>
  <si>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</si>
  <si>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</si>
  <si>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</si>
  <si>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</si>
  <si>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</si>
  <si>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</si>
  <si>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</si>
  <si>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</si>
  <si>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</si>
  <si>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</si>
  <si>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</si>
  <si>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</si>
  <si>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</si>
  <si>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</si>
  <si>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</si>
  <si>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</si>
  <si>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</si>
  <si>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</si>
  <si>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</si>
  <si>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</si>
  <si>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</si>
  <si>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</si>
  <si>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</si>
  <si>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</si>
  <si>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</si>
  <si>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</si>
  <si>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</si>
  <si>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</si>
  <si>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</si>
  <si>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</si>
  <si>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</si>
  <si>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</si>
  <si>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</si>
  <si>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</si>
  <si>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</si>
  <si>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</si>
  <si>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</si>
  <si>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</si>
  <si>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</si>
  <si>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</si>
  <si>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</si>
  <si>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</si>
  <si>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</si>
  <si>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</si>
  <si>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</si>
  <si>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</si>
  <si>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</si>
  <si>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</si>
  <si>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</si>
  <si>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</si>
  <si>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</si>
  <si>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</si>
  <si>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</si>
  <si>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</si>
  <si>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</si>
  <si>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</si>
  <si>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</si>
  <si>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</si>
  <si>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</si>
  <si>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</si>
  <si>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</si>
  <si>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</si>
  <si>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</si>
  <si>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</si>
  <si>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</si>
  <si>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</si>
  <si>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</si>
  <si>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</si>
  <si>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</si>
  <si>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</si>
  <si>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</si>
  <si>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</si>
  <si>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</si>
  <si>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</si>
  <si>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</si>
  <si>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</si>
  <si>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</si>
  <si>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</si>
  <si>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</si>
  <si>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</si>
  <si>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</si>
  <si>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</si>
  <si>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</si>
  <si>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</si>
  <si>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</si>
  <si>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</si>
  <si>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</si>
  <si>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</si>
  <si>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</si>
  <si>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</si>
  <si>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</si>
  <si>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</si>
  <si>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</si>
  <si>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</si>
  <si>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</si>
  <si>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</si>
  <si>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</si>
  <si>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</si>
  <si>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</si>
  <si>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</si>
  <si>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</si>
  <si>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</si>
  <si>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</si>
  <si>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</si>
  <si>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</si>
  <si>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</si>
  <si>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</si>
  <si>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</si>
  <si>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</si>
  <si>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</si>
  <si>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</si>
  <si>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</si>
  <si>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</si>
  <si>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</si>
  <si>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</si>
  <si>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</si>
  <si>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</si>
  <si>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</si>
  <si>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</si>
  <si>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</si>
  <si>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</si>
  <si>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</si>
  <si>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</si>
  <si>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</si>
  <si>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</si>
  <si>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</si>
  <si>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</si>
  <si>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</si>
  <si>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</si>
  <si>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</si>
  <si>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</si>
  <si>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</si>
  <si>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</si>
  <si>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</si>
  <si>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</si>
  <si>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</si>
  <si>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</si>
  <si>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</si>
  <si>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</si>
  <si>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</si>
  <si>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</si>
  <si>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</si>
  <si>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</si>
  <si>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</si>
  <si>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</si>
  <si>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</si>
  <si>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</si>
  <si>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</si>
  <si>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</si>
  <si>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</si>
  <si>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</si>
  <si>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</si>
  <si>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</si>
  <si>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</si>
  <si>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</si>
  <si>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</si>
  <si>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</si>
  <si>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</si>
  <si>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</si>
  <si>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</si>
  <si>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</si>
  <si>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</si>
  <si>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</si>
  <si>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</si>
  <si>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</si>
  <si>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</si>
  <si>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</si>
  <si>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</si>
  <si>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</si>
  <si>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</si>
  <si>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</si>
  <si>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</si>
  <si>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</si>
  <si>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</si>
  <si>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</si>
  <si>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</si>
  <si>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</si>
  <si>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</si>
  <si>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</si>
  <si>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</si>
  <si>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</si>
  <si>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</si>
  <si>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</si>
  <si>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</si>
  <si>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</si>
  <si>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</si>
  <si>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</si>
  <si>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</si>
  <si>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</si>
  <si>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</si>
  <si>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</si>
  <si>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</si>
  <si>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</si>
  <si>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</si>
  <si>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</si>
  <si>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</si>
  <si>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</si>
  <si>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</si>
  <si>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</si>
  <si>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</si>
  <si>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</si>
  <si>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</si>
  <si>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</si>
  <si>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</si>
  <si>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</si>
  <si>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</si>
  <si>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</si>
  <si>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</si>
  <si>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</si>
  <si>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</si>
  <si>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</si>
  <si>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</si>
  <si>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</si>
  <si>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</si>
  <si>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</si>
  <si>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</si>
  <si>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</si>
  <si>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</si>
  <si>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</si>
  <si>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</si>
  <si>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</si>
  <si>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</si>
  <si>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</si>
  <si>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</si>
  <si>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</si>
  <si>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</si>
  <si>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</si>
  <si>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</si>
  <si>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</si>
  <si>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</si>
  <si>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</si>
  <si>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</si>
  <si>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</si>
  <si>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</si>
  <si>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</si>
  <si>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</si>
  <si>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</si>
  <si>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</si>
  <si>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</si>
  <si>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</si>
  <si>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</si>
  <si>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</si>
  <si>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</si>
  <si>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</si>
  <si>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</si>
  <si>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</si>
  <si>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</si>
  <si>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</si>
  <si>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</si>
  <si>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</si>
  <si>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</si>
  <si>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</si>
  <si>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</si>
  <si>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</si>
  <si>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</si>
  <si>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</si>
  <si>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</si>
  <si>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</si>
  <si>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</si>
  <si>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</si>
  <si>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</si>
  <si>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</si>
  <si>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</si>
  <si>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</si>
  <si>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</si>
  <si>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</si>
  <si>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</si>
  <si>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</si>
  <si>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</si>
  <si>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</si>
  <si>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</si>
  <si>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</si>
  <si>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</si>
  <si>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</si>
  <si>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</si>
  <si>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</si>
  <si>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</si>
  <si>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</si>
  <si>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</si>
  <si>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</si>
  <si>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</si>
  <si>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</si>
  <si>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</si>
  <si>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</si>
  <si>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</si>
  <si>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</si>
  <si>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</si>
  <si>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</si>
  <si>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</si>
  <si>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</si>
  <si>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</si>
  <si>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</si>
  <si>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</si>
  <si>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</si>
  <si>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</si>
  <si>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</si>
  <si>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</si>
  <si>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</si>
  <si>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</si>
  <si>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</si>
  <si>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</si>
  <si>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</si>
  <si>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</si>
  <si>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</si>
  <si>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</si>
  <si>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</si>
  <si>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</si>
  <si>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</si>
  <si>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</si>
  <si>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</si>
  <si>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</si>
  <si>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</si>
  <si>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</si>
  <si>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</si>
  <si>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</si>
  <si>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</si>
  <si>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</si>
  <si>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</si>
  <si>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</si>
  <si>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</si>
  <si>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</si>
  <si>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</si>
  <si>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</si>
  <si>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</si>
  <si>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</si>
  <si>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</si>
  <si>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</si>
  <si>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</si>
  <si>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</si>
  <si>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</si>
  <si>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</si>
  <si>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</si>
  <si>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</si>
  <si>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</si>
  <si>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</si>
  <si>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</si>
  <si>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</si>
  <si>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</si>
  <si>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</si>
  <si>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</si>
  <si>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</si>
  <si>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</si>
  <si>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</si>
  <si>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</si>
  <si>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</si>
  <si>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</si>
  <si>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</si>
  <si>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</si>
  <si>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</si>
  <si>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</si>
  <si>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</si>
  <si>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</si>
  <si>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</si>
  <si>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</si>
  <si>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</si>
  <si>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</si>
  <si>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</si>
  <si>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</si>
  <si>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</si>
  <si>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</si>
  <si>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</si>
  <si>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</si>
  <si>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</si>
  <si>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</si>
  <si>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</si>
  <si>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</si>
  <si>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</si>
  <si>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</si>
  <si>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</si>
  <si>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</si>
  <si>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</si>
  <si>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</si>
  <si>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</si>
  <si>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</si>
  <si>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</si>
  <si>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</si>
  <si>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</si>
  <si>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</si>
  <si>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</si>
  <si>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</si>
  <si>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</si>
  <si>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</si>
  <si>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</si>
  <si>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</si>
  <si>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</si>
  <si>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</si>
  <si>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</si>
  <si>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</si>
  <si>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</si>
  <si>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</si>
  <si>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</si>
  <si>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</si>
  <si>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</si>
  <si>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</si>
  <si>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</si>
  <si>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</si>
  <si>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</si>
  <si>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</si>
  <si>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</si>
  <si>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</si>
  <si>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</si>
  <si>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</si>
  <si>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</si>
  <si>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</si>
  <si>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</si>
  <si>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</si>
  <si>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</si>
  <si>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</si>
  <si>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</si>
  <si>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</si>
  <si>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</si>
  <si>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</si>
  <si>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</si>
  <si>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</si>
  <si>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</si>
  <si>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</si>
  <si>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</si>
  <si>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</si>
  <si>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</si>
  <si>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</si>
  <si>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</si>
  <si>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</si>
  <si>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</si>
  <si>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</si>
  <si>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</si>
  <si>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</si>
  <si>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</si>
  <si>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</si>
  <si>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</si>
  <si>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</si>
  <si>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</si>
  <si>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</si>
  <si>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</si>
  <si>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</si>
  <si>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</si>
  <si>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</si>
  <si>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</si>
  <si>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</si>
  <si>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</si>
  <si>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</si>
  <si>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</si>
  <si>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</si>
  <si>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</si>
  <si>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</si>
  <si>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</si>
  <si>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</si>
  <si>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</si>
  <si>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</si>
  <si>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</si>
  <si>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</si>
  <si>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</si>
  <si>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</si>
  <si>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</si>
  <si>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</si>
  <si>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</si>
  <si>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</si>
  <si>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</si>
  <si>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</si>
  <si>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</si>
  <si>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</si>
  <si>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</si>
  <si>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</si>
  <si>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</si>
  <si>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</si>
  <si>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</si>
  <si>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</si>
  <si>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</si>
  <si>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</si>
  <si>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</si>
  <si>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</si>
  <si>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</si>
  <si>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</si>
  <si>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</si>
  <si>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</si>
  <si>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</si>
  <si>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</si>
  <si>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</si>
  <si>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</si>
  <si>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</si>
  <si>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</si>
  <si>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</si>
  <si>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</si>
  <si>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</si>
  <si>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</si>
  <si>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</si>
  <si>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</si>
  <si>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</si>
  <si>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</si>
  <si>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</si>
  <si>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</si>
  <si>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</si>
  <si>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</si>
  <si>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</si>
  <si>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</si>
  <si>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</si>
  <si>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</si>
  <si>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</si>
  <si>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</si>
  <si>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</si>
  <si>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</si>
  <si>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</si>
  <si>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</si>
  <si>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</si>
  <si>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</si>
  <si>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</si>
  <si>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</si>
  <si>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</si>
  <si>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</si>
  <si>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</si>
  <si>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</si>
  <si>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</si>
  <si>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</si>
  <si>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</si>
  <si>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</si>
  <si>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</si>
  <si>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</si>
  <si>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</si>
  <si>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</si>
  <si>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</si>
  <si>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</si>
  <si>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</si>
  <si>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</si>
  <si>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</si>
  <si>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</si>
  <si>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</si>
  <si>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</si>
  <si>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</si>
  <si>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</si>
  <si>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</si>
  <si>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</si>
  <si>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</si>
  <si>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</si>
  <si>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</si>
  <si>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</si>
  <si>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</si>
  <si>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</si>
  <si>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</si>
  <si>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</si>
  <si>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</si>
  <si>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</si>
  <si>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</si>
  <si>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</si>
  <si>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</si>
  <si>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</si>
  <si>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</si>
  <si>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</si>
  <si>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</si>
  <si>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</si>
  <si>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</si>
  <si>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</si>
  <si>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</si>
  <si>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</si>
  <si>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</si>
  <si>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</si>
  <si>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</si>
  <si>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</si>
  <si>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</si>
  <si>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</si>
  <si>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</si>
  <si>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</si>
  <si>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</si>
  <si>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</si>
  <si>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</si>
  <si>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</si>
  <si>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</si>
  <si>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</si>
  <si>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</si>
  <si>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</si>
  <si>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</si>
  <si>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</si>
  <si>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</si>
  <si>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</si>
  <si>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</si>
  <si>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</si>
  <si>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</si>
  <si>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</si>
  <si>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</si>
  <si>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</si>
  <si>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</si>
  <si>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</si>
  <si>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</si>
  <si>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</si>
  <si>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</si>
  <si>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</si>
  <si>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</si>
  <si>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</si>
  <si>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</si>
  <si>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</si>
  <si>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</si>
  <si>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</si>
  <si>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</si>
  <si>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</si>
  <si>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</si>
  <si>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</si>
  <si>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</si>
  <si>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</si>
  <si>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</si>
  <si>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</si>
  <si>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</si>
  <si>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</si>
  <si>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</si>
  <si>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</si>
  <si>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</si>
  <si>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</si>
  <si>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</si>
  <si>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</si>
  <si>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</si>
  <si>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</si>
  <si>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</si>
  <si>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</si>
  <si>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</si>
  <si>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</si>
  <si>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</si>
  <si>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</si>
  <si>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</si>
  <si>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</si>
  <si>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</si>
  <si>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</si>
  <si>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</si>
  <si>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</si>
  <si>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</si>
  <si>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</si>
  <si>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</si>
  <si>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</si>
  <si>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</si>
  <si>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</si>
  <si>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</si>
  <si>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</si>
  <si>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</si>
  <si>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</si>
  <si>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</si>
  <si>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</si>
  <si>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</si>
  <si>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</si>
  <si>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</si>
  <si>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</si>
  <si>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</si>
  <si>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</si>
  <si>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</si>
  <si>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</si>
  <si>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</si>
  <si>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</si>
  <si>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</si>
  <si>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</si>
  <si>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</si>
  <si>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</si>
  <si>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</si>
  <si>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</si>
  <si>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</si>
  <si>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</si>
  <si>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</si>
  <si>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</si>
  <si>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</si>
  <si>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</si>
  <si>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</si>
  <si>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</si>
  <si>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</si>
  <si>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</si>
  <si>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</si>
  <si>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</si>
  <si>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</si>
  <si>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</si>
  <si>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</si>
  <si>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</si>
  <si>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</si>
  <si>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</si>
  <si>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</si>
  <si>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</si>
  <si>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</si>
  <si>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</si>
  <si>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</si>
  <si>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</si>
  <si>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</si>
  <si>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</si>
  <si>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</si>
  <si>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</si>
  <si>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</si>
  <si>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</si>
  <si>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</si>
  <si>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</si>
  <si>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</si>
  <si>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</si>
  <si>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</si>
  <si>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</si>
  <si>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</si>
  <si>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</si>
  <si>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</si>
  <si>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</si>
  <si>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</si>
  <si>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</si>
  <si>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</si>
  <si>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</si>
  <si>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</si>
  <si>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</si>
  <si>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</si>
  <si>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</si>
  <si>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</si>
  <si>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</si>
  <si>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</si>
  <si>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</si>
  <si>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</si>
  <si>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</si>
  <si>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</si>
  <si>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</si>
  <si>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</si>
  <si>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</si>
  <si>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</si>
  <si>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</si>
  <si>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</si>
  <si>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</si>
  <si>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</si>
  <si>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</si>
  <si>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</si>
  <si>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</si>
  <si>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</si>
  <si>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</si>
  <si>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</si>
  <si>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</si>
  <si>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</si>
  <si>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</si>
  <si>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</si>
  <si>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</si>
  <si>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</si>
  <si>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</si>
  <si>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</si>
  <si>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</si>
  <si>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</si>
  <si>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</si>
  <si>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</si>
  <si>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</si>
  <si>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</si>
  <si>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</si>
  <si>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</si>
  <si>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</si>
  <si>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</si>
  <si>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</si>
  <si>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</si>
  <si>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</si>
  <si>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</si>
  <si>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</si>
  <si>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</si>
  <si>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</si>
  <si>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</si>
  <si>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</si>
  <si>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</si>
  <si>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</si>
  <si>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</si>
  <si>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</si>
  <si>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</si>
  <si>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</si>
  <si>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</si>
  <si>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</si>
  <si>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</si>
  <si>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</si>
  <si>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</si>
  <si>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</si>
  <si>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</si>
  <si>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</si>
  <si>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</si>
  <si>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</si>
  <si>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</si>
  <si>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</si>
  <si>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</si>
  <si>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</si>
  <si>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</si>
  <si>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</si>
  <si>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</si>
  <si>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</si>
  <si>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</si>
  <si>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</si>
  <si>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</si>
  <si>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</si>
  <si>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</si>
  <si>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</si>
  <si>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</si>
  <si>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</si>
  <si>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</si>
  <si>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</si>
  <si>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</si>
  <si>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</si>
  <si>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</si>
  <si>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</si>
  <si>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</si>
  <si>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</si>
  <si>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</si>
  <si>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</si>
  <si>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</si>
  <si>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</si>
  <si>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</si>
  <si>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</si>
  <si>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</si>
  <si>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</si>
  <si>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</si>
  <si>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</si>
  <si>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</si>
  <si>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</si>
  <si>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</si>
  <si>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</si>
  <si>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</si>
  <si>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</si>
  <si>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</si>
  <si>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</si>
  <si>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</si>
  <si>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</si>
  <si>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</si>
  <si>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</si>
  <si>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</si>
  <si>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</si>
  <si>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</si>
  <si>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</si>
  <si>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</si>
  <si>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</si>
  <si>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</si>
  <si>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</si>
  <si>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</si>
  <si>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</si>
  <si>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</si>
  <si>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</si>
  <si>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</si>
  <si>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</si>
  <si>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</si>
  <si>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</si>
  <si>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</si>
  <si>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</si>
  <si>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</si>
  <si>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</si>
  <si>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</si>
  <si>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</si>
  <si>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</si>
  <si>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</si>
  <si>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</si>
  <si>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</si>
  <si>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</si>
  <si>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</si>
  <si>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</si>
  <si>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</si>
  <si>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</si>
  <si>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</si>
  <si>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</si>
  <si>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</si>
  <si>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</si>
  <si>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</si>
  <si>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</si>
  <si>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</si>
  <si>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</si>
  <si>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</si>
  <si>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</si>
  <si>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</si>
  <si>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</si>
  <si>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</si>
  <si>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</si>
  <si>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</si>
  <si>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</si>
  <si>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</si>
  <si>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</si>
  <si>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</si>
  <si>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</si>
  <si>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</si>
  <si>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</si>
  <si>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</si>
  <si>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</si>
  <si>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</si>
  <si>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</si>
  <si>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</si>
  <si>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</si>
  <si>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</si>
  <si>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</si>
  <si>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</si>
  <si>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</si>
  <si>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</si>
  <si>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</si>
  <si>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</si>
  <si>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</si>
  <si>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</si>
  <si>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</si>
  <si>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</si>
  <si>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</si>
  <si>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</si>
  <si>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</si>
  <si>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</si>
  <si>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</si>
  <si>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</si>
  <si>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</si>
  <si>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</si>
  <si>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</si>
  <si>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</si>
  <si>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</si>
  <si>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</si>
  <si>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</si>
  <si>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</si>
  <si>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</si>
  <si>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</si>
  <si>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</si>
  <si>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</si>
  <si>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</si>
  <si>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</si>
  <si>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</si>
  <si>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</si>
  <si>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</si>
  <si>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</si>
  <si>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</si>
  <si>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</si>
  <si>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</si>
  <si>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</si>
  <si>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</si>
  <si>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</si>
  <si>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</si>
  <si>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</si>
  <si>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</si>
  <si>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</si>
  <si>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</si>
  <si>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</si>
  <si>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</si>
  <si>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</si>
  <si>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</si>
  <si>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</si>
  <si>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</si>
  <si>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</si>
  <si>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</si>
  <si>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</si>
  <si>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</si>
  <si>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</si>
  <si>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</si>
  <si>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</si>
  <si>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</si>
  <si>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</si>
  <si>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</si>
  <si>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</si>
  <si>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</si>
  <si>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</si>
  <si>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</si>
  <si>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</si>
  <si>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</si>
  <si>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</si>
  <si>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</si>
  <si>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</si>
  <si>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</si>
  <si>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</si>
  <si>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</si>
  <si>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</si>
  <si>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</si>
  <si>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</si>
  <si>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</si>
  <si>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</si>
  <si>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</si>
  <si>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</si>
  <si>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</si>
  <si>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</si>
  <si>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</si>
  <si>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</si>
  <si>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</si>
  <si>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</si>
  <si>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</si>
  <si>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</si>
  <si>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</si>
  <si>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</si>
  <si>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</si>
  <si>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</si>
  <si>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</si>
  <si>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</si>
  <si>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</si>
  <si>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</si>
  <si>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</si>
  <si>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</si>
  <si>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</si>
  <si>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</si>
  <si>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</si>
  <si>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</si>
  <si>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</si>
  <si>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</si>
  <si>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</si>
  <si>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</si>
  <si>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</si>
  <si>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</si>
  <si>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</si>
  <si>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</si>
  <si>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</si>
  <si>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</si>
  <si>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</si>
  <si>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</si>
  <si>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</si>
  <si>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</si>
  <si>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</si>
  <si>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</si>
  <si>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</si>
  <si>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</si>
  <si>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</si>
  <si>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</si>
  <si>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</si>
  <si>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</si>
  <si>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</si>
  <si>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</si>
  <si>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</si>
  <si>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</si>
  <si>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</si>
  <si>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</si>
  <si>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</si>
  <si>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</si>
  <si>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</si>
  <si>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</si>
  <si>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</si>
  <si>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</si>
  <si>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</si>
  <si>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</si>
  <si>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</si>
  <si>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</si>
  <si>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</si>
  <si>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</si>
  <si>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</si>
  <si>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</si>
  <si>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</si>
  <si>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</si>
  <si>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</si>
  <si>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</si>
  <si>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</si>
  <si>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</si>
  <si>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</si>
  <si>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</si>
  <si>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</si>
  <si>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</si>
  <si>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</si>
  <si>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</si>
  <si>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</si>
  <si>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</si>
  <si>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</si>
  <si>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</si>
  <si>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</si>
  <si>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</si>
  <si>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</si>
  <si>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</si>
  <si>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</si>
  <si>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</si>
  <si>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</si>
  <si>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</si>
  <si>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</si>
  <si>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</si>
  <si>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</si>
  <si>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</si>
  <si>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</si>
  <si>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</si>
  <si>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</si>
  <si>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</si>
  <si>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</si>
  <si>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</si>
  <si>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</si>
  <si>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</si>
  <si>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</si>
  <si>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</si>
  <si>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</si>
  <si>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</si>
  <si>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</si>
  <si>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</si>
  <si>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</si>
  <si>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</si>
  <si>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</si>
  <si>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</si>
  <si>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</si>
  <si>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</si>
  <si>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</si>
  <si>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</si>
  <si>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</si>
  <si>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</si>
  <si>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</si>
  <si>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</si>
  <si>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</si>
  <si>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</si>
  <si>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</si>
  <si>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</si>
  <si>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</si>
  <si>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</si>
  <si>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</si>
  <si>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</si>
  <si>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</si>
  <si>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</si>
  <si>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</si>
  <si>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</si>
  <si>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</si>
  <si>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</si>
  <si>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</si>
  <si>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</si>
  <si>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</si>
  <si>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</si>
  <si>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</si>
  <si>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</si>
  <si>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</si>
  <si>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</si>
  <si>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</si>
  <si>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</si>
  <si>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</si>
  <si>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</si>
  <si>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</si>
  <si>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</si>
  <si>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</si>
  <si>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</si>
  <si>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</si>
  <si>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</si>
  <si>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</si>
  <si>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</si>
  <si>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</si>
  <si>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</si>
  <si>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</si>
  <si>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</si>
  <si>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</si>
  <si>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</si>
  <si>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</si>
  <si>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</si>
  <si>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</si>
  <si>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</si>
  <si>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</si>
  <si>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</si>
  <si>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</si>
  <si>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</si>
  <si>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</si>
  <si>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</si>
  <si>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</si>
  <si>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</si>
  <si>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</si>
  <si>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</si>
  <si>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</si>
  <si>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</si>
  <si>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</si>
  <si>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</si>
  <si>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</si>
  <si>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</si>
  <si>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</si>
  <si>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</si>
  <si>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</si>
  <si>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</si>
  <si>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</si>
  <si>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</si>
  <si>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</si>
  <si>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</si>
  <si>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</si>
  <si>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</si>
  <si>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</si>
  <si>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</si>
  <si>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</si>
  <si>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</si>
  <si>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</si>
  <si>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</si>
  <si>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</si>
  <si>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</si>
  <si>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</si>
  <si>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</si>
  <si>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</si>
  <si>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</si>
  <si>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</si>
  <si>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</si>
  <si>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</si>
  <si>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</si>
  <si>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</si>
  <si>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</si>
  <si>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</si>
  <si>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</si>
  <si>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</si>
  <si>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</si>
  <si>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</si>
  <si>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</si>
  <si>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</si>
  <si>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</si>
  <si>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</si>
  <si>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</si>
  <si>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</si>
  <si>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</si>
  <si>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</si>
  <si>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</si>
  <si>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</si>
  <si>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</si>
  <si>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</si>
  <si>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</si>
  <si>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</si>
  <si>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</si>
  <si>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</si>
  <si>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</si>
  <si>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</si>
  <si>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</si>
  <si>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</si>
  <si>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</si>
  <si>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</si>
  <si>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</si>
  <si>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</si>
  <si>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</si>
  <si>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</si>
  <si>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</si>
  <si>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</si>
  <si>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</si>
  <si>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</si>
  <si>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</si>
  <si>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</si>
  <si>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</si>
  <si>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</si>
  <si>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</si>
  <si>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</si>
  <si>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</si>
  <si>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</si>
  <si>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</si>
  <si>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</si>
  <si>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</si>
  <si>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</si>
  <si>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</si>
  <si>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</si>
  <si>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</si>
  <si>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</si>
  <si>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</si>
  <si>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</si>
  <si>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</si>
  <si>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</si>
  <si>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</si>
  <si>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</si>
  <si>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</si>
  <si>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</si>
  <si>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</si>
  <si>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</si>
  <si>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</si>
  <si>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</si>
  <si>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</si>
  <si>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</si>
  <si>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</si>
  <si>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</si>
  <si>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</si>
  <si>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</si>
  <si>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</si>
  <si>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</si>
  <si>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</si>
  <si>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</si>
  <si>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</si>
  <si>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</si>
  <si>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</si>
  <si>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</si>
  <si>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</si>
  <si>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</si>
  <si>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</si>
  <si>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</si>
  <si>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</si>
  <si>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</si>
  <si>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</si>
  <si>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</si>
  <si>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</si>
  <si>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</si>
  <si>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</si>
  <si>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</si>
  <si>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</si>
  <si>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</si>
  <si>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</si>
  <si>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</si>
  <si>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</si>
  <si>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</si>
  <si>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</si>
  <si>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</si>
  <si>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</si>
  <si>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</si>
  <si>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</si>
  <si>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</si>
  <si>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</si>
  <si>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</si>
  <si>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</si>
  <si>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</si>
  <si>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</si>
  <si>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</si>
  <si>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</si>
  <si>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</si>
  <si>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</si>
  <si>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</si>
  <si>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</si>
  <si>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</si>
  <si>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</si>
  <si>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</si>
  <si>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</si>
  <si>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</si>
  <si>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</si>
  <si>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</si>
  <si>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</si>
  <si>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</si>
  <si>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</si>
  <si>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</si>
  <si>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</si>
  <si>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</si>
  <si>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</si>
  <si>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</si>
  <si>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</si>
  <si>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</si>
  <si>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</si>
  <si>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</si>
  <si>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</si>
  <si>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</si>
  <si>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</si>
  <si>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</si>
  <si>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</si>
  <si>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</si>
  <si>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</si>
  <si>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</si>
  <si>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</si>
  <si>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</si>
  <si>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</si>
  <si>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</si>
  <si>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</si>
  <si>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</si>
  <si>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</si>
  <si>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</si>
  <si>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</si>
  <si>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</si>
  <si>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</si>
  <si>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</si>
  <si>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</si>
  <si>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</si>
  <si>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</si>
  <si>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</si>
  <si>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</si>
  <si>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</si>
  <si>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</si>
  <si>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</si>
  <si>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</si>
  <si>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</si>
  <si>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</si>
  <si>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</si>
  <si>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</si>
  <si>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</si>
  <si>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</si>
  <si>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</si>
  <si>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</si>
  <si>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</si>
  <si>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</si>
  <si>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</si>
  <si>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</si>
  <si>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</si>
  <si>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</si>
  <si>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</si>
  <si>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</si>
  <si>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</si>
  <si>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</si>
  <si>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</si>
  <si>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</si>
  <si>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</si>
  <si>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</si>
  <si>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</si>
  <si>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</si>
  <si>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</si>
  <si>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</si>
  <si>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</si>
  <si>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</si>
  <si>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</si>
  <si>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</si>
  <si>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</si>
  <si>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</si>
  <si>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</si>
  <si>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</si>
  <si>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</si>
  <si>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</si>
  <si>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</si>
  <si>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</si>
  <si>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</si>
  <si>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</si>
  <si>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</si>
  <si>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</si>
  <si>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</si>
  <si>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</si>
  <si>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</si>
  <si>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</si>
  <si>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</si>
  <si>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</si>
  <si>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</si>
  <si>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</si>
  <si>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</si>
  <si>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</si>
  <si>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</si>
  <si>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</si>
  <si>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</si>
  <si>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</si>
  <si>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</si>
  <si>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</si>
  <si>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</si>
  <si>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</si>
  <si>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</si>
  <si>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</si>
  <si>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</si>
  <si>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</si>
  <si>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</si>
  <si>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</si>
  <si>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</si>
  <si>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</si>
  <si>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</si>
  <si>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</si>
  <si>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</si>
  <si>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</si>
  <si>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</si>
  <si>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</si>
  <si>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</si>
  <si>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</si>
  <si>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</si>
  <si>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</si>
  <si>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</si>
  <si>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</si>
  <si>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</si>
  <si>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</si>
  <si>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</si>
  <si>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</si>
  <si>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</si>
  <si>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</si>
  <si>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</si>
  <si>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</si>
  <si>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</si>
  <si>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</si>
  <si>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</si>
  <si>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</si>
  <si>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</si>
  <si>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</si>
  <si>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</si>
  <si>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</si>
  <si>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</si>
  <si>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</si>
  <si>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</si>
  <si>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</si>
  <si>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</si>
  <si>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</si>
  <si>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</si>
  <si>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</si>
  <si>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</si>
  <si>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</si>
  <si>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</si>
  <si>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</si>
  <si>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</si>
  <si>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</si>
  <si>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</si>
  <si>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</si>
  <si>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</si>
  <si>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</si>
  <si>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</si>
  <si>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</si>
  <si>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</si>
  <si>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</si>
  <si>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</si>
  <si>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</si>
  <si>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</si>
  <si>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</si>
  <si>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</si>
  <si>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</si>
  <si>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</si>
  <si>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</si>
  <si>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</si>
  <si>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</si>
  <si>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</si>
  <si>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</si>
  <si>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</si>
  <si>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</si>
  <si>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</si>
  <si>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</si>
  <si>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</si>
  <si>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</si>
  <si>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</si>
  <si>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</si>
  <si>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</si>
  <si>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</si>
  <si>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</si>
  <si>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</si>
  <si>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</si>
  <si>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</si>
  <si>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</si>
  <si>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</si>
  <si>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</si>
  <si>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</si>
  <si>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</si>
  <si>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</si>
  <si>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</si>
  <si>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</si>
  <si>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</si>
  <si>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</si>
  <si>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</si>
  <si>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</si>
  <si>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</si>
  <si>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</si>
  <si>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</si>
  <si>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</si>
  <si>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</si>
  <si>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</si>
  <si>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</si>
  <si>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</si>
  <si>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</si>
  <si>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</si>
  <si>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</si>
  <si>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</si>
  <si>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</si>
  <si>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</si>
  <si>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</si>
  <si>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</si>
  <si>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</si>
  <si>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</si>
  <si>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</si>
  <si>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</si>
  <si>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</si>
  <si>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</si>
  <si>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</si>
  <si>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</si>
  <si>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</si>
  <si>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</si>
  <si>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</si>
  <si>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</si>
  <si>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</si>
  <si>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</si>
  <si>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</si>
  <si>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</si>
  <si>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</si>
  <si>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</si>
  <si>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</si>
  <si>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</si>
  <si>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</si>
  <si>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</si>
  <si>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</si>
  <si>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</si>
  <si>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</si>
  <si>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</si>
  <si>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</si>
  <si>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</si>
  <si>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</si>
  <si>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</si>
  <si>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</si>
  <si>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</si>
  <si>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</si>
  <si>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</si>
  <si>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</si>
  <si>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</si>
  <si>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</si>
  <si>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</si>
  <si>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</si>
  <si>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</si>
  <si>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</si>
  <si>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</si>
  <si>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</si>
  <si>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</si>
  <si>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</si>
  <si>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</si>
  <si>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</si>
  <si>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</si>
  <si>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</si>
  <si>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</si>
  <si>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</si>
  <si>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</si>
  <si>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</si>
  <si>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</si>
  <si>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</si>
  <si>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</si>
  <si>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</si>
  <si>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</si>
  <si>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</si>
  <si>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</si>
  <si>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</si>
  <si>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</si>
  <si>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</si>
  <si>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</si>
  <si>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</si>
  <si>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</si>
  <si>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</si>
  <si>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</si>
  <si>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</si>
  <si>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</si>
  <si>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</si>
  <si>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</si>
  <si>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</si>
  <si>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</si>
  <si>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</si>
  <si>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</si>
  <si>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</si>
  <si>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</si>
  <si>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</si>
  <si>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</si>
  <si>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</si>
  <si>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</si>
  <si>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</si>
  <si>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</si>
  <si>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</si>
  <si>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</si>
  <si>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</si>
  <si>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</si>
  <si>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</si>
  <si>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</si>
  <si>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</si>
  <si>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</si>
  <si>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</si>
  <si>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</si>
  <si>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</si>
  <si>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</si>
  <si>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</si>
  <si>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</si>
  <si>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</si>
  <si>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</si>
  <si>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</si>
  <si>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</si>
  <si>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</si>
  <si>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</si>
  <si>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</si>
  <si>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</si>
  <si>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</si>
  <si>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</si>
  <si>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</si>
  <si>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</si>
  <si>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</si>
  <si>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</si>
  <si>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</si>
  <si>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</si>
  <si>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</si>
  <si>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</si>
  <si>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</si>
  <si>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</si>
  <si>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</si>
  <si>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</si>
  <si>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</si>
  <si>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</si>
  <si>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</si>
  <si>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</si>
  <si>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</si>
  <si>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</si>
  <si>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</si>
  <si>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</si>
  <si>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</si>
  <si>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</si>
  <si>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</si>
  <si>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</si>
  <si>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</si>
  <si>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</si>
  <si>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</si>
  <si>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</si>
  <si>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</si>
  <si>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</si>
  <si>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</si>
  <si>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</si>
  <si>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</si>
  <si>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</si>
  <si>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</si>
  <si>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</si>
  <si>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</si>
  <si>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</si>
  <si>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</si>
  <si>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</si>
  <si>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</si>
  <si>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</si>
  <si>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</si>
  <si>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</si>
  <si>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</si>
  <si>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</si>
  <si>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</si>
  <si>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</si>
  <si>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</si>
  <si>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</si>
  <si>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</si>
  <si>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</si>
  <si>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</si>
  <si>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</si>
  <si>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</si>
  <si>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</si>
  <si>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</si>
  <si>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</si>
  <si>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</si>
  <si>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</si>
  <si>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</si>
  <si>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</si>
  <si>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</si>
  <si>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</si>
  <si>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</si>
  <si>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</si>
  <si>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</si>
  <si>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</si>
  <si>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</si>
  <si>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</si>
  <si>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</si>
  <si>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</si>
  <si>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</si>
  <si>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</si>
  <si>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</si>
  <si>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</si>
  <si>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</si>
  <si>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</si>
  <si>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</si>
  <si>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</si>
  <si>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</si>
  <si>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</si>
  <si>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</si>
  <si>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</si>
  <si>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</si>
  <si>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</si>
  <si>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</si>
  <si>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</si>
  <si>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</si>
  <si>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</si>
  <si>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</si>
  <si>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</si>
  <si>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</si>
  <si>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</si>
  <si>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</si>
  <si>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</si>
  <si>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</si>
  <si>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</si>
  <si>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</si>
  <si>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</si>
  <si>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</si>
  <si>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</si>
  <si>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</si>
  <si>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</si>
  <si>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</si>
  <si>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</si>
  <si>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</si>
  <si>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</si>
  <si>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</si>
  <si>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</si>
  <si>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</si>
  <si>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</si>
  <si>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</si>
  <si>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</si>
  <si>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</si>
  <si>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</si>
  <si>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</si>
  <si>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</si>
  <si>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</si>
  <si>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</si>
  <si>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</si>
  <si>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</si>
  <si>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</si>
  <si>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</si>
  <si>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</si>
  <si>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</si>
  <si>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</si>
  <si>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</si>
  <si>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</si>
  <si>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</si>
  <si>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</si>
  <si>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</si>
  <si>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</si>
  <si>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</si>
  <si>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</si>
  <si>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</si>
  <si>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</si>
  <si>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</si>
  <si>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</si>
  <si>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</si>
  <si>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</si>
  <si>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</si>
  <si>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</si>
  <si>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</si>
  <si>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</si>
  <si>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</si>
  <si>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</si>
  <si>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</si>
  <si>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</si>
  <si>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</si>
  <si>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</si>
  <si>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</si>
  <si>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</si>
  <si>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</si>
  <si>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</si>
  <si>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</si>
  <si>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</si>
  <si>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</si>
  <si>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</si>
  <si>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</si>
  <si>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</si>
  <si>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</si>
  <si>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</si>
  <si>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</si>
  <si>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</si>
  <si>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</si>
  <si>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</si>
  <si>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</si>
  <si>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</si>
  <si>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</si>
  <si>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</si>
  <si>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</si>
  <si>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</si>
  <si>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</si>
  <si>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</si>
  <si>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</si>
  <si>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</si>
  <si>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</si>
  <si>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</si>
  <si>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</si>
  <si>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</si>
  <si>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</si>
  <si>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</si>
  <si>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</si>
  <si>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</si>
  <si>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</si>
  <si>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</si>
  <si>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</si>
  <si>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</si>
  <si>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</si>
  <si>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</si>
  <si>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</si>
  <si>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</si>
  <si>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</si>
  <si>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</si>
  <si>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</si>
  <si>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</si>
  <si>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</si>
  <si>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</si>
  <si>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</si>
  <si>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</si>
  <si>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</si>
  <si>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</si>
  <si>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</si>
  <si>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</si>
  <si>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</si>
  <si>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</si>
  <si>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</si>
  <si>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</si>
  <si>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</si>
  <si>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</si>
  <si>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</si>
  <si>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</si>
  <si>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</si>
  <si>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</si>
  <si>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</si>
  <si>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</si>
  <si>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</si>
  <si>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</si>
  <si>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</si>
  <si>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</si>
  <si>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</si>
  <si>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</si>
  <si>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</si>
  <si>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</si>
  <si>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</si>
  <si>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</si>
  <si>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</si>
  <si>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</si>
  <si>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</si>
  <si>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</si>
  <si>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</si>
  <si>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</si>
  <si>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</si>
  <si>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</si>
  <si>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</si>
  <si>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</si>
  <si>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</si>
  <si>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</si>
  <si>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</si>
  <si>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</si>
  <si>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</si>
  <si>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</si>
  <si>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</si>
  <si>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</si>
  <si>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</si>
  <si>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</si>
  <si>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</si>
  <si>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</si>
  <si>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</si>
  <si>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</si>
  <si>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</si>
  <si>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</si>
  <si>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</si>
  <si>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</si>
  <si>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</si>
  <si>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</si>
  <si>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</si>
  <si>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</si>
  <si>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</si>
  <si>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</si>
  <si>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</si>
  <si>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</si>
  <si>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</si>
  <si>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</si>
  <si>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</si>
  <si>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</si>
  <si>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</si>
  <si>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</si>
  <si>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</si>
  <si>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</si>
  <si>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</si>
  <si>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</si>
  <si>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</si>
  <si>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</si>
  <si>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</si>
  <si>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</si>
  <si>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</si>
  <si>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</si>
  <si>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</si>
  <si>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</si>
  <si>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</si>
  <si>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</si>
  <si>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</si>
  <si>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</si>
  <si>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</si>
  <si>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</si>
  <si>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</si>
  <si>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</si>
  <si>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</si>
  <si>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</si>
  <si>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</si>
  <si>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</si>
  <si>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</si>
  <si>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</si>
  <si>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</si>
  <si>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</si>
  <si>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</si>
  <si>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</si>
  <si>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</si>
  <si>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</si>
  <si>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</si>
  <si>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</si>
  <si>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</si>
  <si>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</si>
  <si>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</si>
  <si>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</si>
  <si>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</si>
  <si>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</si>
  <si>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</si>
  <si>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</si>
  <si>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</si>
  <si>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</si>
  <si>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</si>
  <si>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</si>
  <si>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</si>
  <si>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</si>
  <si>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</si>
  <si>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</si>
  <si>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</si>
  <si>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</si>
  <si>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</si>
  <si>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</si>
  <si>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</si>
  <si>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</si>
  <si>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</si>
  <si>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</si>
  <si>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</si>
  <si>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</si>
  <si>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</si>
  <si>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</si>
  <si>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</si>
  <si>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</si>
  <si>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</si>
  <si>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</si>
  <si>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</si>
  <si>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</si>
  <si>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</si>
  <si>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</si>
  <si>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</si>
  <si>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</si>
  <si>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</si>
  <si>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</si>
  <si>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</si>
  <si>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</si>
  <si>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</si>
  <si>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</si>
  <si>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</si>
  <si>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</si>
  <si>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</si>
  <si>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</si>
  <si>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</si>
  <si>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</si>
  <si>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</si>
  <si>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</si>
  <si>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</si>
  <si>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</si>
  <si>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</si>
  <si>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</si>
  <si>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</si>
  <si>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</si>
  <si>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</si>
  <si>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</si>
  <si>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</si>
  <si>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</si>
  <si>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</si>
  <si>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</si>
  <si>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</si>
  <si>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</si>
  <si>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</si>
  <si>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</si>
  <si>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</si>
  <si>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</si>
  <si>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</si>
  <si>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</si>
  <si>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</si>
  <si>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</si>
  <si>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</si>
  <si>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</si>
  <si>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</si>
  <si>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</si>
  <si>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</si>
  <si>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</si>
  <si>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</si>
  <si>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</si>
  <si>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</si>
  <si>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</si>
  <si>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</si>
  <si>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</si>
  <si>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</si>
  <si>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</si>
  <si>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</si>
  <si>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</si>
  <si>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</si>
  <si>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</si>
  <si>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</si>
  <si>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</si>
  <si>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</si>
  <si>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</si>
  <si>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</si>
  <si>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</si>
  <si>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</si>
  <si>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</si>
  <si>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</si>
  <si>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</si>
  <si>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</si>
  <si>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</si>
  <si>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</si>
  <si>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</si>
  <si>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</si>
  <si>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</si>
  <si>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</si>
  <si>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</si>
  <si>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</si>
  <si>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</si>
  <si>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</si>
  <si>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</si>
  <si>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</si>
  <si>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</si>
  <si>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</si>
  <si>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</si>
  <si>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</si>
  <si>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</si>
  <si>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</si>
  <si>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</si>
  <si>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</si>
  <si>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</si>
  <si>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</si>
  <si>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</si>
  <si>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</si>
  <si>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</si>
  <si>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</si>
  <si>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</si>
  <si>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</si>
  <si>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</si>
  <si>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</si>
  <si>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</si>
  <si>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</si>
  <si>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</si>
  <si>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</si>
  <si>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</si>
  <si>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</si>
  <si>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</si>
  <si>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</si>
  <si>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</si>
  <si>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</si>
  <si>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</si>
  <si>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</si>
  <si>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</si>
  <si>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</si>
  <si>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</si>
  <si>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</si>
  <si>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</si>
  <si>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</si>
  <si>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</si>
  <si>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</si>
  <si>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</si>
  <si>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</si>
  <si>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</si>
  <si>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</si>
  <si>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</si>
  <si>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</si>
  <si>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</si>
  <si>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</si>
  <si>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</si>
  <si>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</si>
  <si>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</si>
  <si>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</si>
  <si>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</si>
  <si>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</si>
  <si>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</si>
  <si>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</si>
  <si>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</si>
  <si>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</si>
  <si>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</si>
  <si>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</si>
  <si>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</si>
  <si>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</si>
  <si>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</si>
  <si>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</si>
  <si>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</si>
  <si>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</si>
  <si>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</si>
  <si>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</si>
  <si>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</si>
  <si>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</si>
  <si>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</si>
  <si>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</si>
  <si>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</si>
  <si>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</si>
  <si>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</si>
  <si>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</si>
  <si>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</si>
  <si>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</si>
  <si>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</si>
  <si>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</si>
  <si>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</si>
  <si>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</si>
  <si>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</si>
  <si>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</si>
  <si>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</si>
  <si>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</si>
  <si>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</si>
  <si>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</si>
  <si>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</si>
  <si>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</si>
  <si>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</si>
  <si>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</si>
  <si>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</si>
  <si>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</si>
  <si>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</si>
  <si>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</si>
  <si>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</si>
  <si>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</si>
  <si>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</si>
  <si>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</si>
  <si>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</si>
  <si>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</si>
  <si>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</si>
  <si>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</si>
  <si>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</si>
  <si>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</si>
  <si>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</si>
  <si>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</si>
  <si>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</si>
  <si>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</si>
  <si>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</si>
  <si>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</si>
  <si>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</si>
  <si>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</si>
  <si>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</si>
  <si>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</si>
  <si>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</si>
  <si>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</si>
  <si>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</si>
  <si>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</si>
  <si>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</si>
  <si>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</si>
  <si>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</si>
  <si>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</si>
  <si>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</si>
  <si>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</si>
  <si>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</si>
  <si>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</si>
  <si>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</si>
  <si>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</si>
  <si>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</si>
  <si>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</si>
  <si>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</si>
  <si>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</si>
  <si>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</si>
  <si>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</si>
  <si>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</si>
  <si>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</si>
  <si>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</si>
  <si>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</si>
  <si>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</si>
  <si>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</si>
  <si>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</si>
  <si>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</si>
  <si>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</si>
  <si>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</si>
  <si>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</si>
  <si>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</si>
  <si>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</si>
  <si>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</si>
  <si>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</si>
  <si>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</si>
  <si>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</si>
  <si>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</si>
  <si>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</si>
  <si>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</si>
  <si>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</si>
  <si>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</si>
  <si>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</si>
  <si>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</si>
  <si>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</si>
  <si>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</si>
  <si>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</si>
  <si>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</si>
  <si>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</si>
  <si>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</si>
  <si>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</si>
  <si>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</si>
  <si>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</si>
  <si>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</si>
  <si>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</si>
  <si>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</si>
  <si>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</si>
  <si>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</si>
  <si>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</si>
  <si>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</si>
  <si>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</si>
  <si>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</si>
  <si>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</si>
  <si>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</si>
  <si>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</si>
  <si>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</si>
  <si>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</si>
  <si>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</si>
  <si>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</si>
  <si>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</si>
  <si>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</si>
  <si>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</si>
  <si>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</si>
  <si>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</si>
  <si>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</si>
  <si>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</si>
  <si>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</si>
  <si>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</si>
  <si>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</si>
  <si>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</si>
  <si>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</si>
  <si>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</si>
  <si>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</si>
  <si>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</si>
  <si>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</si>
  <si>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</si>
  <si>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</si>
  <si>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</si>
  <si>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</si>
  <si>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</si>
  <si>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</si>
  <si>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</si>
  <si>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</si>
  <si>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</si>
  <si>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</si>
  <si>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</si>
  <si>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</si>
  <si>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</si>
  <si>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</si>
  <si>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</si>
  <si>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</si>
  <si>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</si>
  <si>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</si>
  <si>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</si>
  <si>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</si>
  <si>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</si>
  <si>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</si>
  <si>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</si>
  <si>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</si>
  <si>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</si>
  <si>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</si>
  <si>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</si>
  <si>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</si>
  <si>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</si>
  <si>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</si>
  <si>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</si>
  <si>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</si>
  <si>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</si>
  <si>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</si>
  <si>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</si>
  <si>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</si>
  <si>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</si>
  <si>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</si>
  <si>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</si>
  <si>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</si>
  <si>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</si>
  <si>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</si>
  <si>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</si>
  <si>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</si>
  <si>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</si>
  <si>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</si>
  <si>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</si>
  <si>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</si>
  <si>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</si>
  <si>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</si>
  <si>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</si>
  <si>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</si>
  <si>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</si>
  <si>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</si>
  <si>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</si>
  <si>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</si>
  <si>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</si>
  <si>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</si>
  <si>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</si>
  <si>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</si>
  <si>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</si>
  <si>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</si>
  <si>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</si>
  <si>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</si>
  <si>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</si>
  <si>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</si>
  <si>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</si>
  <si>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</si>
  <si>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</si>
  <si>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</si>
  <si>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</si>
  <si>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</si>
  <si>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</si>
  <si>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</si>
  <si>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</si>
  <si>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</si>
  <si>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</si>
  <si>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</si>
  <si>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</si>
  <si>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</si>
  <si>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</si>
  <si>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</si>
  <si>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</si>
  <si>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</si>
  <si>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</si>
  <si>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</si>
  <si>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</si>
  <si>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</si>
  <si>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</si>
  <si>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</si>
  <si>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</si>
  <si>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</si>
  <si>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</si>
  <si>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</si>
  <si>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</si>
  <si>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</si>
  <si>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</si>
  <si>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</si>
  <si>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</si>
  <si>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</si>
  <si>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</si>
  <si>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</si>
  <si>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</si>
  <si>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</si>
  <si>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</si>
  <si>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</si>
  <si>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</si>
  <si>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</si>
  <si>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</si>
  <si>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</si>
  <si>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</si>
  <si>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</si>
  <si>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</si>
  <si>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</si>
  <si>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</si>
  <si>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</si>
  <si>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</si>
  <si>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</si>
  <si>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</si>
  <si>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</si>
  <si>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</si>
  <si>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</si>
  <si>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</si>
  <si>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</si>
  <si>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</si>
  <si>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</si>
  <si>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</si>
  <si>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</si>
  <si>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</si>
  <si>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</si>
  <si>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</si>
  <si>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</si>
  <si>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</si>
  <si>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</si>
  <si>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</si>
  <si>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</si>
  <si>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</si>
  <si>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</si>
  <si>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</si>
  <si>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</si>
  <si>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</si>
  <si>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</si>
  <si>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</si>
  <si>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</si>
  <si>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</si>
  <si>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</si>
  <si>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</si>
  <si>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</si>
  <si>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</si>
  <si>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</si>
  <si>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</si>
  <si>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</si>
  <si>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</si>
  <si>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</si>
  <si>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</si>
  <si>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</si>
  <si>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</si>
  <si>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</si>
  <si>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</si>
  <si>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</si>
  <si>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</si>
  <si>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</si>
  <si>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</si>
  <si>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</si>
  <si>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</si>
  <si>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</si>
  <si>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</si>
  <si>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</si>
  <si>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</si>
  <si>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</si>
  <si>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</si>
  <si>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</si>
  <si>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</si>
  <si>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</si>
  <si>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</si>
  <si>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</si>
  <si>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</si>
  <si>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</si>
  <si>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</si>
  <si>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</si>
  <si>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</si>
  <si>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</si>
  <si>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</si>
  <si>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</si>
  <si>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</si>
  <si>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</si>
  <si>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</si>
  <si>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</si>
  <si>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</si>
  <si>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</si>
  <si>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</si>
  <si>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</si>
  <si>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</si>
  <si>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</si>
  <si>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</si>
  <si>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</si>
  <si>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</si>
  <si>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</si>
  <si>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</si>
  <si>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</si>
  <si>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</si>
  <si>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</si>
  <si>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</si>
  <si>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</si>
  <si>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</si>
  <si>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</si>
  <si>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</si>
  <si>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</si>
  <si>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</si>
  <si>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</si>
  <si>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</si>
  <si>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</si>
  <si>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</si>
  <si>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</si>
  <si>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</si>
  <si>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</si>
  <si>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</si>
  <si>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</si>
  <si>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</si>
  <si>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</si>
  <si>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</si>
  <si>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</si>
  <si>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</si>
  <si>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</si>
  <si>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</si>
  <si>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</si>
  <si>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</si>
  <si>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</si>
  <si>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</si>
  <si>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</si>
  <si>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</si>
  <si>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</si>
  <si>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</si>
  <si>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</si>
  <si>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</si>
  <si>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</si>
  <si>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</si>
  <si>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</si>
  <si>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</si>
  <si>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</si>
  <si>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</si>
  <si>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</si>
  <si>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</si>
  <si>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</si>
  <si>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</si>
  <si>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</si>
  <si>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</si>
  <si>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</si>
  <si>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</si>
  <si>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</si>
  <si>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</si>
  <si>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</si>
  <si>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</si>
  <si>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</si>
  <si>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</si>
  <si>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</si>
  <si>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</si>
  <si>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</si>
  <si>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</si>
  <si>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</si>
  <si>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</si>
  <si>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</si>
  <si>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</si>
  <si>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</si>
  <si>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</si>
  <si>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</si>
  <si>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</si>
  <si>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</si>
  <si>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</si>
  <si>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</si>
  <si>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</si>
  <si>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</si>
  <si>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</si>
  <si>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</si>
  <si>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</si>
  <si>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</si>
  <si>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</si>
  <si>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</si>
  <si>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</si>
  <si>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</si>
  <si>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</si>
  <si>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</si>
  <si>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</si>
  <si>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</si>
  <si>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</si>
  <si>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</si>
  <si>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</si>
  <si>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</si>
  <si>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</si>
  <si>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</si>
  <si>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</si>
  <si>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</si>
  <si>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</si>
  <si>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</si>
  <si>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</si>
  <si>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</si>
  <si>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</si>
  <si>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</si>
  <si>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</si>
  <si>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</si>
  <si>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</si>
  <si>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</si>
  <si>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</si>
  <si>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</si>
  <si>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</si>
  <si>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</si>
  <si>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</si>
  <si>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</si>
  <si>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</si>
  <si>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</si>
  <si>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</si>
  <si>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</si>
  <si>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</si>
  <si>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</si>
  <si>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</si>
  <si>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</si>
  <si>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</si>
  <si>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</si>
  <si>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</si>
  <si>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</si>
  <si>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</si>
  <si>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</si>
  <si>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</si>
  <si>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</si>
  <si>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</si>
  <si>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</si>
  <si>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</si>
  <si>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</si>
  <si>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</si>
  <si>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</si>
  <si>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</si>
  <si>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</si>
  <si>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</si>
  <si>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</si>
  <si>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</si>
  <si>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</si>
  <si>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</si>
  <si>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</si>
  <si>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</si>
  <si>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</si>
  <si>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</si>
  <si>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</si>
  <si>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</si>
  <si>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</si>
  <si>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</si>
  <si>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</si>
  <si>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</si>
  <si>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</si>
  <si>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</si>
  <si>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</si>
  <si>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</si>
  <si>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</si>
  <si>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</si>
  <si>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</si>
  <si>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</si>
  <si>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</si>
  <si>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</si>
  <si>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</si>
  <si>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</si>
  <si>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</si>
  <si>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</si>
  <si>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</si>
  <si>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</si>
  <si>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</si>
  <si>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</si>
  <si>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</si>
  <si>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</si>
  <si>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</si>
  <si>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</si>
  <si>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</si>
  <si>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</si>
  <si>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</si>
  <si>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</si>
  <si>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</si>
  <si>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</si>
  <si>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</si>
  <si>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</si>
  <si>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</si>
  <si>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</si>
  <si>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</si>
  <si>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</si>
  <si>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</si>
  <si>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</si>
  <si>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</si>
  <si>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</si>
  <si>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</si>
  <si>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</si>
  <si>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</si>
  <si>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</si>
  <si>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</si>
  <si>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</si>
  <si>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</si>
  <si>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</si>
  <si>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</si>
  <si>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</si>
  <si>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</si>
  <si>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</si>
  <si>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</si>
  <si>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</si>
  <si>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</si>
  <si>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</si>
  <si>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</si>
  <si>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</si>
  <si>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</si>
  <si>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</si>
  <si>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</si>
  <si>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</si>
  <si>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</si>
  <si>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</si>
  <si>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</si>
  <si>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</si>
  <si>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</si>
  <si>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</si>
  <si>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</si>
  <si>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</si>
  <si>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</si>
  <si>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</si>
  <si>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</si>
  <si>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</si>
  <si>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</si>
  <si>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</si>
  <si>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</si>
  <si>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</si>
  <si>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</si>
  <si>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</si>
  <si>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</si>
  <si>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</si>
  <si>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</si>
  <si>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</si>
  <si>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</si>
  <si>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</si>
  <si>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</si>
  <si>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</si>
  <si>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</si>
  <si>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</si>
  <si>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</si>
  <si>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</si>
  <si>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</si>
  <si>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</si>
  <si>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</si>
  <si>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</si>
  <si>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</si>
  <si>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</si>
  <si>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</si>
  <si>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</si>
  <si>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</si>
  <si>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</si>
  <si>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</si>
  <si>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</si>
  <si>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</si>
  <si>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</si>
  <si>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</si>
  <si>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</si>
  <si>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</si>
  <si>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</si>
  <si>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</si>
  <si>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</si>
  <si>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</si>
  <si>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</si>
  <si>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</si>
  <si>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</si>
  <si>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</si>
  <si>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</si>
  <si>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</si>
  <si>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</si>
  <si>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</si>
  <si>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</si>
  <si>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</si>
  <si>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</si>
  <si>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</si>
  <si>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</si>
  <si>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</si>
  <si>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</si>
  <si>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</si>
  <si>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</si>
  <si>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</si>
  <si>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</si>
  <si>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</si>
  <si>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</si>
  <si>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</si>
  <si>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</si>
  <si>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</si>
  <si>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</si>
  <si>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</si>
  <si>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</si>
  <si>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</si>
  <si>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</si>
  <si>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</si>
  <si>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</si>
  <si>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</si>
  <si>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</si>
  <si>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</si>
  <si>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</si>
  <si>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</si>
  <si>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</si>
  <si>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</si>
  <si>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</si>
  <si>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</si>
  <si>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</si>
  <si>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</si>
  <si>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</si>
  <si>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</si>
  <si>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</si>
  <si>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</si>
  <si>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</si>
  <si>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</si>
  <si>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</si>
  <si>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</si>
  <si>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</si>
  <si>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</si>
  <si>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</si>
  <si>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</si>
  <si>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</si>
  <si>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</si>
  <si>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</si>
  <si>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</si>
  <si>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</si>
  <si>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</si>
  <si>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</si>
  <si>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</si>
  <si>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</si>
  <si>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</si>
  <si>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</si>
  <si>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</si>
  <si>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</si>
  <si>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</si>
  <si>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</si>
  <si>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</si>
  <si>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</si>
  <si>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</si>
  <si>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</si>
  <si>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</si>
  <si>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</si>
  <si>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</si>
  <si>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</si>
  <si>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</si>
  <si>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</si>
  <si>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</si>
  <si>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</si>
  <si>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</si>
  <si>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</si>
  <si>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</si>
  <si>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</si>
  <si>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</si>
  <si>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</si>
  <si>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</si>
  <si>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</si>
  <si>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</si>
  <si>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</si>
  <si>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</si>
  <si>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</si>
  <si>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</si>
  <si>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</si>
  <si>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</si>
  <si>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</si>
  <si>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</si>
  <si>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</si>
  <si>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</si>
  <si>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</si>
  <si>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</si>
  <si>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</si>
  <si>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</si>
  <si>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</si>
  <si>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</si>
  <si>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</si>
  <si>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</si>
  <si>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</si>
  <si>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</si>
  <si>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</si>
  <si>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</si>
  <si>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</si>
  <si>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</si>
  <si>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</si>
  <si>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</si>
  <si>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</si>
  <si>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</si>
  <si>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</si>
  <si>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</si>
  <si>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</si>
  <si>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</si>
  <si>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</si>
  <si>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</si>
  <si>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</si>
  <si>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</si>
  <si>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</si>
  <si>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</si>
  <si>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</si>
  <si>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</si>
  <si>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</si>
  <si>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</si>
  <si>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</si>
  <si>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</si>
  <si>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</si>
  <si>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</si>
  <si>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</si>
  <si>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</si>
  <si>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</si>
  <si>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</si>
  <si>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</si>
  <si>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</si>
  <si>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</si>
  <si>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</si>
  <si>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</si>
  <si>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</si>
  <si>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</si>
  <si>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</si>
  <si>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</si>
  <si>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</si>
  <si>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</si>
  <si>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</si>
  <si>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</si>
  <si>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</si>
  <si>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</si>
  <si>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</si>
  <si>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</si>
  <si>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</si>
  <si>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</si>
  <si>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</si>
  <si>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</si>
  <si>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</si>
  <si>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</si>
  <si>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</si>
  <si>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</si>
  <si>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</si>
  <si>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</si>
  <si>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</si>
  <si>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</si>
  <si>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</si>
  <si>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</si>
  <si>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</si>
  <si>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</si>
  <si>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</si>
  <si>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</si>
  <si>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</si>
  <si>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</si>
  <si>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</si>
  <si>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</si>
  <si>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</si>
  <si>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</si>
  <si>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</si>
  <si>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</si>
  <si>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</si>
  <si>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</si>
  <si>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</si>
  <si>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</si>
  <si>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</si>
  <si>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</si>
  <si>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</si>
  <si>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</si>
  <si>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</si>
  <si>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</si>
  <si>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</si>
  <si>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</si>
  <si>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</si>
  <si>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</si>
  <si>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</si>
  <si>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</si>
  <si>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</si>
  <si>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</si>
  <si>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</si>
  <si>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</si>
  <si>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</si>
  <si>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</si>
  <si>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</si>
  <si>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</si>
  <si>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</si>
  <si>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</si>
  <si>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</si>
  <si>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</si>
  <si>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</si>
  <si>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</si>
  <si>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</si>
  <si>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</si>
  <si>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</si>
  <si>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</si>
  <si>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</si>
  <si>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</si>
  <si>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</si>
  <si>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</si>
  <si>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</si>
  <si>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</si>
  <si>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</si>
  <si>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</si>
  <si>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</si>
  <si>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</si>
  <si>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</si>
  <si>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</si>
  <si>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</si>
  <si>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</si>
  <si>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</si>
  <si>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</si>
  <si>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</si>
  <si>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</si>
  <si>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</si>
  <si>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</si>
  <si>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</si>
  <si>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</si>
  <si>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</si>
  <si>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</si>
  <si>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</si>
  <si>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</si>
  <si>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</si>
  <si>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</si>
  <si>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</si>
  <si>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</si>
  <si>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</si>
  <si>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</si>
  <si>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</si>
  <si>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</si>
  <si>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</si>
  <si>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</si>
  <si>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</si>
  <si>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</si>
  <si>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</si>
  <si>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</si>
  <si>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</si>
  <si>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</si>
  <si>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</si>
  <si>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</si>
  <si>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</si>
  <si>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</si>
  <si>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</si>
  <si>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</si>
  <si>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</si>
  <si>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</si>
  <si>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</si>
  <si>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</si>
  <si>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</si>
  <si>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</si>
  <si>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</si>
  <si>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</si>
  <si>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</si>
  <si>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</si>
  <si>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</si>
  <si>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</si>
  <si>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</si>
  <si>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</si>
  <si>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</si>
  <si>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</si>
  <si>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</si>
  <si>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</si>
  <si>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</si>
  <si>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</si>
  <si>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</si>
  <si>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</si>
  <si>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</si>
  <si>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</si>
  <si>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</si>
  <si>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</si>
  <si>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</si>
  <si>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</si>
  <si>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</si>
  <si>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</si>
  <si>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</si>
  <si>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</si>
  <si>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</si>
  <si>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</si>
  <si>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</si>
  <si>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</si>
  <si>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</si>
  <si>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</si>
  <si>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</si>
  <si>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</si>
  <si>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</si>
  <si>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</si>
  <si>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</si>
  <si>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</si>
  <si>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</si>
  <si>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</si>
  <si>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</si>
  <si>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</si>
  <si>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</si>
  <si>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</si>
  <si>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</si>
  <si>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</si>
  <si>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</si>
  <si>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</si>
  <si>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</si>
  <si>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</si>
  <si>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</si>
  <si>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</si>
  <si>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</si>
  <si>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</si>
  <si>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</si>
  <si>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</si>
  <si>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</si>
  <si>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</si>
  <si>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</si>
  <si>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</si>
  <si>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</si>
  <si>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</si>
  <si>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</si>
  <si>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</si>
  <si>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</si>
  <si>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</si>
  <si>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</si>
  <si>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</si>
  <si>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</si>
  <si>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</si>
  <si>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</si>
  <si>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</si>
  <si>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</si>
  <si>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</si>
  <si>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</si>
  <si>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</si>
  <si>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</si>
  <si>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</si>
  <si>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</si>
  <si>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</si>
  <si>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</si>
  <si>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</si>
  <si>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</si>
  <si>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</si>
  <si>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</si>
  <si>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</si>
  <si>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</si>
  <si>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</si>
  <si>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</si>
  <si>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</si>
  <si>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</si>
  <si>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</si>
  <si>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</si>
  <si>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</si>
  <si>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</si>
  <si>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</si>
  <si>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</si>
  <si>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</si>
  <si>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</si>
  <si>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</si>
  <si>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</si>
  <si>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</si>
  <si>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</si>
  <si>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</si>
  <si>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</si>
  <si>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</si>
  <si>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</si>
  <si>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</si>
  <si>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</si>
  <si>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</si>
  <si>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</si>
  <si>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</si>
  <si>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</si>
  <si>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</si>
  <si>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</si>
  <si>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</si>
  <si>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</si>
  <si>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</si>
  <si>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</si>
  <si>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</si>
  <si>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</si>
  <si>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</si>
  <si>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</si>
  <si>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</si>
  <si>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</si>
  <si>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</si>
  <si>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</si>
  <si>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</si>
  <si>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</si>
  <si>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</si>
  <si>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</si>
  <si>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</si>
  <si>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</si>
  <si>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</si>
  <si>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</si>
  <si>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</si>
  <si>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</si>
  <si>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</si>
  <si>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</si>
  <si>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</si>
  <si>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</si>
  <si>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</si>
  <si>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</si>
  <si>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</si>
  <si>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</si>
  <si>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</si>
  <si>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</si>
  <si>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</si>
  <si>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</si>
  <si>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</si>
  <si>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</si>
  <si>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</si>
  <si>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</si>
  <si>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</si>
  <si>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</si>
  <si>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</si>
  <si>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</si>
  <si>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</si>
  <si>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</si>
  <si>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</si>
  <si>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</si>
  <si>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</si>
  <si>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</si>
  <si>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</si>
  <si>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</si>
  <si>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</si>
  <si>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</si>
  <si>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</si>
  <si>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</si>
  <si>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</si>
  <si>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</si>
  <si>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</si>
  <si>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</si>
  <si>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</si>
  <si>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</si>
  <si>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</si>
  <si>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</si>
  <si>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</si>
  <si>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</si>
  <si>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</si>
  <si>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</si>
  <si>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</si>
  <si>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</si>
  <si>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</si>
  <si>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</si>
  <si>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</si>
  <si>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</si>
  <si>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</si>
  <si>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</si>
  <si>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</si>
  <si>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</si>
  <si>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</si>
  <si>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</si>
  <si>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</si>
  <si>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</si>
  <si>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</si>
  <si>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</si>
  <si>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</si>
  <si>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</si>
  <si>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</si>
  <si>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</si>
  <si>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</si>
  <si>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</si>
  <si>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</si>
  <si>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</si>
  <si>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</si>
  <si>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</si>
  <si>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</si>
  <si>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</si>
  <si>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</si>
  <si>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</si>
  <si>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</si>
  <si>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</si>
  <si>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</si>
  <si>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</si>
  <si>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</si>
  <si>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</si>
  <si>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</si>
  <si>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</si>
  <si>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</si>
  <si>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</si>
  <si>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</si>
  <si>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</si>
  <si>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</si>
  <si>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</si>
  <si>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</si>
  <si>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</si>
  <si>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</si>
  <si>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</si>
  <si>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</si>
  <si>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</si>
  <si>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</si>
  <si>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</si>
  <si>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</si>
  <si>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</si>
  <si>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</si>
  <si>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</si>
  <si>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</si>
  <si>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</si>
  <si>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</si>
  <si>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</si>
  <si>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</si>
  <si>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</si>
  <si>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</si>
  <si>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</si>
  <si>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</si>
  <si>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</si>
  <si>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</si>
  <si>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</si>
  <si>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</si>
  <si>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</si>
  <si>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</si>
  <si>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</si>
  <si>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</si>
  <si>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</si>
  <si>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</si>
  <si>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</si>
  <si>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</si>
  <si>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</si>
  <si>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</si>
  <si>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</si>
  <si>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</si>
  <si>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</si>
  <si>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</si>
  <si>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</si>
  <si>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</si>
  <si>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</si>
  <si>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</si>
  <si>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</si>
  <si>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</si>
  <si>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</si>
  <si>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</si>
  <si>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</si>
  <si>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</si>
  <si>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</si>
  <si>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</si>
  <si>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</si>
  <si>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</si>
  <si>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</si>
  <si>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</si>
  <si>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</si>
  <si>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</si>
  <si>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</si>
  <si>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</si>
  <si>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</si>
  <si>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</si>
  <si>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</si>
  <si>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</si>
  <si>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</si>
  <si>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</si>
  <si>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</si>
  <si>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</si>
  <si>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</si>
  <si>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</si>
  <si>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</si>
  <si>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</si>
  <si>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</si>
  <si>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</si>
  <si>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</si>
  <si>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</si>
  <si>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</si>
  <si>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</si>
  <si>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</si>
  <si>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</si>
  <si>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</si>
  <si>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</si>
  <si>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</si>
  <si>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</si>
  <si>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</si>
  <si>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</si>
  <si>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</si>
  <si>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</si>
  <si>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</si>
  <si>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</si>
  <si>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</si>
  <si>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</si>
  <si>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</si>
  <si>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</si>
  <si>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</si>
  <si>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</si>
  <si>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</si>
  <si>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</si>
  <si>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</si>
  <si>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</si>
  <si>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</si>
  <si>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</si>
  <si>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</si>
  <si>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</si>
  <si>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</si>
  <si>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</si>
  <si>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</si>
  <si>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</si>
  <si>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</si>
  <si>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</si>
  <si>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</si>
  <si>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</si>
  <si>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</si>
  <si>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</si>
  <si>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</si>
  <si>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</si>
  <si>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</si>
  <si>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</si>
  <si>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</si>
  <si>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</si>
  <si>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</si>
  <si>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</si>
  <si>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</si>
  <si>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</si>
  <si>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</si>
  <si>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</si>
  <si>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</si>
  <si>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</si>
  <si>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</si>
  <si>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</si>
  <si>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</si>
  <si>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</si>
  <si>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</si>
  <si>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</si>
  <si>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</si>
  <si>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</si>
  <si>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</si>
  <si>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</si>
  <si>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</si>
  <si>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</si>
  <si>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</si>
  <si>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</si>
  <si>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</si>
  <si>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</si>
  <si>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</si>
  <si>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</si>
  <si>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</si>
  <si>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</si>
  <si>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</si>
  <si>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</si>
  <si>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</si>
  <si>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</si>
  <si>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</si>
  <si>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</si>
  <si>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</si>
  <si>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</si>
  <si>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</si>
  <si>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</si>
  <si>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</si>
  <si>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</si>
  <si>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</si>
  <si>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</si>
  <si>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</si>
  <si>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</si>
  <si>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</si>
  <si>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</si>
  <si>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</si>
  <si>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</si>
  <si>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</si>
  <si>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</si>
  <si>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</si>
  <si>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</si>
  <si>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</si>
  <si>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</si>
  <si>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</si>
  <si>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</si>
  <si>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</si>
  <si>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</si>
  <si>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</si>
  <si>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</si>
  <si>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</si>
  <si>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</si>
  <si>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</si>
  <si>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</si>
  <si>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</si>
  <si>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</si>
  <si>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</si>
  <si>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</si>
  <si>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</si>
  <si>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</si>
  <si>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</si>
  <si>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</si>
  <si>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</si>
  <si>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</si>
  <si>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</si>
  <si>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</si>
  <si>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</si>
  <si>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</si>
  <si>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</si>
  <si>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</si>
  <si>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</si>
  <si>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</si>
  <si>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</si>
  <si>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</si>
  <si>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</si>
  <si>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</si>
  <si>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</si>
  <si>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</si>
  <si>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</si>
  <si>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</si>
  <si>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</si>
  <si>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</si>
  <si>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</si>
  <si>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</si>
  <si>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</si>
  <si>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</si>
  <si>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</si>
  <si>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</si>
  <si>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</si>
  <si>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</si>
  <si>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</si>
  <si>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</si>
  <si>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</si>
  <si>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</si>
  <si>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</si>
  <si>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</si>
  <si>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</si>
  <si>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</si>
  <si>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</si>
  <si>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</si>
  <si>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</si>
  <si>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</si>
  <si>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</si>
  <si>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</si>
  <si>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</si>
  <si>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</si>
  <si>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</si>
  <si>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</si>
  <si>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</si>
  <si>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</si>
  <si>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</si>
  <si>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</si>
  <si>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</si>
  <si>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</si>
  <si>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</si>
  <si>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</si>
  <si>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</si>
  <si>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</si>
  <si>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</si>
  <si>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</si>
  <si>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</si>
  <si>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</si>
  <si>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</si>
  <si>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</si>
  <si>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</si>
  <si>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</si>
  <si>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</si>
  <si>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</si>
  <si>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</si>
  <si>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</si>
  <si>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</si>
  <si>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</si>
  <si>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</si>
  <si>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</si>
  <si>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</si>
  <si>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</si>
  <si>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</si>
  <si>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</si>
  <si>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</si>
  <si>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</si>
  <si>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</si>
  <si>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</si>
  <si>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</si>
  <si>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</si>
  <si>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</si>
  <si>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</si>
  <si>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</si>
  <si>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</si>
  <si>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</si>
  <si>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</si>
  <si>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</si>
  <si>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</si>
  <si>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</si>
  <si>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</si>
  <si>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</si>
  <si>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</si>
  <si>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</si>
  <si>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</si>
  <si>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</si>
  <si>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</si>
  <si>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</si>
  <si>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</si>
  <si>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</si>
  <si>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</si>
  <si>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</si>
  <si>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</si>
  <si>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</si>
  <si>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</si>
  <si>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</si>
  <si>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</si>
  <si>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</si>
  <si>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</si>
  <si>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</si>
  <si>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</si>
  <si>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</si>
  <si>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</si>
  <si>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</si>
  <si>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</si>
  <si>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</si>
  <si>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</si>
  <si>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</si>
  <si>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</si>
  <si>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</si>
  <si>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</si>
  <si>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</si>
  <si>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</si>
  <si>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</si>
  <si>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</si>
  <si>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</si>
  <si>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</si>
  <si>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</si>
  <si>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</si>
  <si>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</si>
  <si>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</si>
  <si>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</si>
  <si>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</si>
  <si>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</si>
  <si>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</si>
  <si>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</si>
  <si>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</si>
  <si>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</si>
  <si>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</si>
  <si>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</si>
  <si>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</si>
  <si>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</si>
  <si>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</si>
  <si>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</si>
  <si>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</si>
  <si>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</si>
  <si>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</si>
  <si>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</si>
  <si>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</si>
  <si>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</si>
  <si>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</si>
  <si>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</si>
  <si>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</si>
  <si>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</si>
  <si>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</si>
  <si>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</si>
  <si>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</si>
  <si>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</si>
  <si>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</si>
  <si>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</si>
  <si>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</si>
  <si>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</si>
  <si>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</si>
  <si>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</si>
  <si>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</si>
  <si>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</si>
  <si>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</si>
  <si>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</si>
  <si>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</si>
  <si>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</si>
  <si>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</si>
  <si>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</si>
  <si>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</si>
  <si>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</si>
  <si>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</si>
  <si>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</si>
  <si>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</si>
  <si>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</si>
  <si>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</si>
  <si>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</si>
  <si>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</si>
  <si>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</si>
  <si>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</si>
  <si>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</si>
  <si>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</si>
  <si>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</si>
  <si>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</si>
  <si>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</si>
  <si>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</si>
  <si>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</si>
  <si>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</si>
  <si>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</si>
  <si>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</si>
  <si>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</si>
  <si>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</si>
  <si>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</si>
  <si>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</si>
  <si>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</si>
  <si>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</si>
  <si>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</si>
  <si>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</si>
  <si>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</si>
  <si>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</si>
  <si>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</si>
  <si>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</si>
  <si>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</si>
  <si>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</si>
  <si>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</si>
  <si>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</si>
  <si>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</si>
  <si>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</si>
  <si>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</si>
  <si>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</si>
  <si>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</si>
  <si>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</si>
  <si>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</si>
  <si>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</si>
  <si>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</si>
  <si>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</si>
  <si>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</si>
  <si>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</si>
  <si>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</si>
  <si>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</si>
  <si>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</si>
  <si>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</si>
  <si>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</si>
  <si>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</si>
  <si>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</si>
  <si>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</si>
  <si>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</si>
  <si>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</si>
  <si>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</si>
  <si>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</si>
  <si>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</si>
  <si>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</si>
  <si>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</si>
  <si>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</si>
  <si>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</si>
  <si>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</si>
  <si>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</si>
  <si>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</si>
  <si>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</si>
  <si>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</si>
  <si>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</si>
  <si>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</si>
  <si>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</si>
  <si>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</si>
  <si>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</si>
  <si>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</si>
  <si>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</si>
  <si>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</si>
  <si>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</si>
  <si>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</si>
  <si>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</si>
  <si>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</si>
  <si>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</si>
  <si>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</si>
  <si>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</si>
  <si>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</si>
  <si>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</si>
  <si>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</si>
  <si>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</si>
  <si>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</si>
  <si>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</si>
  <si>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</si>
  <si>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</si>
  <si>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</si>
  <si>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</si>
  <si>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</si>
  <si>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</si>
  <si>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</si>
  <si>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</si>
  <si>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</si>
  <si>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</si>
  <si>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</si>
  <si>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</si>
  <si>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</si>
  <si>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</si>
  <si>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</si>
  <si>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</si>
  <si>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</si>
  <si>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</si>
  <si>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</si>
  <si>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</si>
  <si>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</si>
  <si>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</si>
  <si>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</si>
  <si>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</si>
  <si>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</si>
  <si>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</si>
  <si>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</si>
  <si>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</si>
  <si>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</si>
  <si>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</si>
  <si>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</si>
  <si>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</si>
  <si>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</si>
  <si>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</si>
  <si>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</si>
  <si>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</si>
  <si>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</si>
  <si>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</si>
  <si>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</si>
  <si>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</si>
  <si>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</si>
  <si>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</si>
  <si>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</si>
  <si>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</si>
  <si>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</si>
  <si>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</si>
  <si>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</si>
  <si>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</si>
  <si>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</si>
  <si>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</si>
  <si>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</si>
  <si>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</si>
  <si>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</si>
  <si>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</si>
  <si>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</si>
  <si>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</si>
  <si>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</si>
  <si>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</si>
  <si>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</si>
  <si>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</si>
  <si>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</si>
  <si>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</si>
  <si>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</si>
  <si>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</si>
  <si>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</si>
  <si>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</si>
  <si>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</si>
  <si>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</si>
  <si>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</si>
  <si>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</si>
  <si>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</si>
  <si>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</si>
  <si>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</si>
  <si>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</si>
  <si>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</si>
  <si>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</si>
  <si>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</si>
  <si>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</si>
  <si>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</si>
  <si>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</si>
  <si>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</si>
  <si>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</si>
  <si>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</si>
  <si>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</si>
  <si>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</si>
  <si>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</si>
  <si>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</si>
  <si>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</si>
  <si>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</si>
  <si>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</si>
  <si>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</si>
  <si>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</si>
  <si>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</si>
  <si>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</si>
  <si>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</si>
  <si>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</si>
  <si>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</si>
  <si>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</si>
  <si>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</si>
  <si>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</si>
  <si>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</si>
  <si>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</si>
  <si>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</si>
  <si>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</si>
  <si>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</si>
  <si>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</si>
  <si>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</si>
  <si>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</si>
  <si>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</si>
  <si>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</si>
  <si>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</si>
  <si>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</si>
  <si>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</si>
  <si>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</si>
  <si>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</si>
  <si>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</si>
  <si>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</si>
  <si>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</si>
  <si>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</si>
  <si>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</si>
  <si>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</si>
  <si>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</si>
  <si>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</si>
  <si>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</si>
  <si>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</si>
  <si>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</si>
  <si>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</si>
  <si>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</si>
  <si>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</si>
  <si>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</si>
  <si>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</si>
  <si>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</si>
  <si>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</si>
  <si>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</si>
  <si>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</si>
  <si>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</si>
  <si>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</si>
  <si>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</si>
  <si>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</si>
  <si>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</si>
  <si>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</si>
  <si>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</si>
  <si>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</si>
  <si>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</si>
  <si>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</si>
  <si>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</si>
  <si>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</si>
  <si>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</si>
  <si>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</si>
  <si>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</si>
  <si>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</si>
  <si>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</si>
  <si>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</si>
  <si>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</si>
  <si>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</si>
  <si>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</si>
  <si>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</si>
  <si>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</si>
  <si>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</si>
  <si>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</si>
  <si>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</si>
  <si>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</si>
  <si>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</si>
  <si>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</si>
  <si>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</si>
  <si>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</si>
  <si>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</si>
  <si>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</si>
  <si>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</si>
  <si>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</si>
  <si>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</si>
  <si>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</si>
  <si>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</si>
  <si>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</si>
  <si>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</si>
  <si>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</si>
  <si>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</si>
  <si>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</si>
  <si>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</si>
  <si>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</si>
  <si>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</si>
  <si>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</si>
  <si>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</si>
  <si>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</si>
  <si>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</si>
  <si>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</si>
  <si>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</si>
  <si>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</si>
  <si>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</si>
  <si>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</si>
  <si>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</si>
  <si>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</si>
  <si>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</si>
  <si>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</si>
  <si>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</si>
  <si>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</si>
  <si>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</si>
  <si>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</si>
  <si>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</si>
  <si>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</si>
  <si>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</si>
  <si>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</si>
  <si>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</si>
  <si>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</si>
  <si>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</si>
  <si>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</si>
  <si>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</si>
  <si>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</si>
  <si>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</si>
  <si>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</si>
  <si>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</si>
  <si>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</si>
  <si>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</si>
  <si>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</si>
  <si>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</si>
  <si>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</si>
  <si>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</si>
  <si>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</si>
  <si>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</si>
  <si>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</si>
  <si>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</si>
  <si>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</si>
  <si>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</si>
  <si>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</si>
  <si>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</si>
  <si>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</si>
  <si>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</si>
  <si>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</si>
  <si>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</si>
  <si>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</si>
  <si>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</si>
  <si>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</si>
  <si>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</si>
  <si>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</si>
  <si>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</si>
  <si>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</si>
  <si>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</si>
  <si>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</si>
  <si>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</si>
  <si>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</si>
  <si>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</si>
  <si>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</si>
  <si>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</si>
  <si>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</si>
  <si>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</si>
  <si>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</si>
  <si>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</si>
  <si>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</si>
  <si>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</si>
  <si>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</si>
  <si>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</si>
  <si>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</si>
  <si>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</si>
  <si>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</si>
  <si>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</si>
  <si>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</si>
  <si>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</si>
  <si>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</si>
  <si>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</si>
  <si>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</si>
  <si>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</si>
  <si>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</si>
  <si>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</si>
  <si>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</si>
  <si>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</si>
  <si>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</si>
  <si>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</si>
  <si>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</si>
  <si>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</si>
  <si>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</si>
  <si>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</si>
  <si>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</si>
  <si>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</si>
  <si>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</si>
  <si>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</si>
  <si>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</si>
  <si>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</si>
  <si>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</si>
  <si>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</si>
  <si>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</si>
  <si>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</si>
  <si>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</si>
  <si>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</si>
  <si>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</si>
  <si>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</si>
  <si>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</si>
  <si>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</si>
  <si>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</si>
  <si>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</si>
  <si>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</si>
  <si>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</si>
  <si>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</si>
  <si>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</si>
  <si>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</si>
  <si>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</si>
  <si>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</si>
  <si>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</si>
  <si>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</si>
  <si>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</si>
  <si>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</si>
  <si>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</si>
  <si>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</si>
  <si>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</si>
  <si>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</si>
  <si>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</si>
  <si>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</si>
  <si>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</si>
  <si>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</si>
  <si>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</si>
  <si>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</si>
  <si>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</si>
  <si>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</si>
  <si>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</si>
  <si>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</si>
  <si>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</si>
  <si>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</si>
  <si>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</si>
  <si>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</si>
  <si>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</si>
  <si>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</si>
  <si>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</si>
  <si>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</si>
  <si>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</si>
  <si>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</si>
  <si>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</si>
  <si>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</si>
  <si>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</si>
  <si>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</si>
  <si>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</si>
  <si>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</si>
  <si>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</si>
  <si>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</si>
  <si>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</si>
  <si>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</si>
  <si>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</si>
  <si>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</si>
  <si>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</si>
  <si>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</si>
  <si>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</si>
  <si>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</si>
  <si>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</si>
  <si>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</si>
  <si>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</si>
  <si>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</si>
  <si>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</si>
  <si>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</si>
  <si>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</si>
  <si>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</si>
  <si>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</si>
  <si>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</si>
  <si>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</si>
  <si>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</si>
  <si>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</si>
  <si>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</si>
  <si>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</si>
  <si>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</si>
  <si>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</si>
  <si>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</si>
  <si>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</si>
  <si>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</si>
  <si>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</si>
  <si>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</si>
  <si>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</si>
  <si>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</si>
  <si>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</si>
  <si>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</si>
  <si>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</si>
  <si>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</si>
  <si>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</si>
  <si>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</si>
  <si>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</si>
  <si>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</si>
  <si>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</si>
  <si>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</si>
  <si>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</si>
  <si>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</si>
  <si>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</si>
  <si>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</si>
  <si>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</si>
  <si>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</si>
  <si>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</si>
  <si>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</si>
  <si>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</si>
  <si>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</si>
  <si>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</si>
  <si>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</si>
  <si>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</si>
  <si>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</si>
  <si>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</si>
  <si>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</si>
  <si>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</si>
  <si>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</si>
  <si>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</si>
  <si>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</si>
  <si>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</si>
  <si>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</si>
  <si>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</si>
  <si>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</si>
  <si>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</si>
  <si>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</si>
  <si>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</si>
  <si>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</si>
  <si>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</si>
  <si>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</si>
  <si>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</si>
  <si>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</si>
  <si>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</si>
  <si>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</si>
  <si>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</si>
  <si>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</si>
  <si>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</si>
  <si>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</si>
  <si>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</si>
  <si>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</si>
  <si>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</si>
  <si>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</si>
  <si>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</si>
  <si>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</si>
  <si>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</si>
  <si>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</si>
  <si>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</si>
  <si>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</si>
  <si>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</si>
  <si>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</si>
  <si>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</si>
  <si>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</si>
  <si>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</si>
  <si>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</si>
  <si>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</si>
  <si>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</si>
  <si>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</si>
  <si>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</si>
  <si>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</si>
  <si>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</si>
  <si>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</si>
  <si>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</si>
  <si>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</si>
  <si>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</si>
  <si>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</si>
  <si>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</si>
  <si>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</si>
  <si>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</si>
  <si>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</si>
  <si>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</si>
  <si>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</si>
  <si>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</si>
  <si>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</si>
  <si>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</si>
  <si>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</si>
  <si>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</si>
  <si>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</si>
  <si>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</si>
  <si>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</si>
  <si>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</si>
  <si>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</si>
  <si>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</si>
  <si>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</si>
  <si>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</si>
  <si>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</si>
  <si>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</si>
  <si>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</si>
  <si>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</si>
  <si>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</si>
  <si>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</si>
  <si>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</si>
  <si>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</si>
  <si>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</si>
  <si>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</si>
  <si>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</si>
  <si>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</si>
  <si>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</si>
  <si>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</si>
  <si>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</si>
  <si>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</si>
  <si>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</si>
  <si>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</si>
  <si>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</si>
  <si>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</si>
  <si>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</si>
  <si>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</si>
  <si>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</si>
  <si>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</si>
  <si>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</si>
  <si>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</si>
  <si>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</si>
  <si>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</si>
  <si>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</si>
  <si>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</si>
  <si>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</si>
  <si>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</si>
  <si>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</si>
  <si>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</si>
  <si>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</si>
  <si>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</si>
  <si>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</si>
  <si>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</si>
  <si>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</si>
  <si>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</si>
  <si>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</si>
  <si>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</si>
  <si>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</si>
  <si>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</si>
  <si>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</si>
  <si>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</si>
  <si>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</si>
  <si>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</si>
  <si>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</si>
  <si>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</si>
  <si>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</si>
  <si>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</si>
  <si>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</si>
  <si>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</si>
  <si>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</si>
  <si>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</si>
  <si>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</si>
  <si>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</si>
  <si>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</si>
  <si>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</si>
  <si>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</si>
  <si>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</si>
  <si>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</si>
  <si>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</si>
  <si>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</si>
  <si>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</si>
  <si>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</si>
  <si>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</si>
  <si>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</si>
  <si>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</si>
  <si>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</si>
  <si>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</si>
  <si>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</si>
  <si>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</si>
  <si>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</si>
  <si>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</si>
  <si>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</si>
  <si>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</si>
  <si>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</si>
  <si>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</si>
  <si>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</si>
  <si>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</si>
  <si>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</si>
  <si>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</si>
  <si>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</si>
  <si>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</si>
  <si>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</si>
  <si>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</si>
  <si>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</si>
  <si>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</si>
  <si>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</si>
  <si>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</si>
  <si>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</si>
  <si>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</si>
  <si>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</si>
  <si>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</si>
  <si>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</si>
  <si>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</si>
  <si>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</si>
  <si>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</si>
  <si>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</si>
  <si>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</si>
  <si>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</si>
  <si>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</si>
  <si>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</si>
  <si>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</si>
  <si>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</si>
  <si>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</si>
  <si>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</si>
  <si>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</si>
  <si>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</si>
  <si>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</si>
  <si>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</si>
  <si>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</si>
  <si>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</si>
  <si>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</si>
  <si>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</si>
  <si>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</si>
  <si>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</si>
  <si>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</si>
  <si>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</si>
  <si>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</si>
  <si>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</si>
  <si>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</si>
  <si>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</si>
  <si>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</si>
  <si>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</si>
  <si>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</si>
  <si>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</si>
  <si>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</si>
  <si>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</si>
  <si>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</si>
  <si>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</si>
  <si>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</si>
  <si>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</si>
  <si>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</si>
  <si>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</si>
  <si>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</si>
  <si>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</si>
  <si>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</si>
  <si>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</si>
  <si>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</si>
  <si>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</si>
  <si>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</si>
  <si>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</si>
  <si>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</si>
  <si>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</si>
  <si>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</si>
  <si>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</si>
  <si>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</si>
  <si>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</si>
  <si>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</si>
  <si>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</si>
  <si>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</si>
  <si>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</si>
  <si>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</si>
  <si>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</si>
  <si>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</si>
  <si>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</si>
  <si>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</si>
  <si>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</si>
  <si>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</si>
  <si>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</si>
  <si>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</si>
  <si>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</si>
  <si>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</si>
  <si>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</si>
  <si>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</si>
  <si>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</si>
  <si>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</si>
  <si>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</si>
  <si>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</si>
  <si>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</si>
  <si>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</si>
  <si>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</si>
  <si>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</si>
  <si>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</si>
  <si>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</si>
  <si>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</si>
  <si>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</si>
  <si>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</si>
  <si>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</si>
  <si>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</si>
  <si>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</si>
  <si>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</si>
  <si>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</si>
  <si>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</si>
  <si>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</si>
  <si>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</si>
  <si>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</si>
  <si>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</si>
  <si>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</si>
  <si>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</si>
  <si>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</si>
  <si>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</si>
  <si>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</si>
  <si>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</si>
  <si>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</si>
  <si>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</si>
  <si>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</si>
  <si>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</si>
  <si>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</si>
  <si>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</si>
  <si>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</si>
  <si>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</si>
  <si>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</si>
  <si>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</si>
  <si>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</si>
  <si>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</si>
  <si>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</si>
  <si>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</si>
  <si>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</si>
  <si>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</si>
  <si>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</si>
  <si>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</si>
  <si>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</si>
  <si>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</si>
  <si>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</si>
  <si>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</si>
  <si>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</si>
  <si>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</si>
  <si>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</si>
  <si>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</si>
  <si>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</si>
  <si>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</si>
  <si>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</si>
  <si>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</si>
  <si>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</si>
  <si>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</si>
  <si>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</si>
  <si>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</si>
  <si>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</si>
  <si>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</si>
  <si>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</si>
  <si>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</si>
  <si>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</si>
  <si>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</si>
  <si>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</si>
  <si>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</si>
  <si>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</si>
  <si>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</si>
  <si>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</si>
  <si>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</si>
  <si>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</si>
  <si>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</si>
  <si>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</si>
  <si>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</si>
  <si>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</si>
  <si>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</si>
  <si>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</si>
  <si>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</si>
  <si>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</si>
  <si>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</si>
  <si>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</si>
  <si>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</si>
  <si>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</si>
  <si>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</si>
  <si>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</si>
  <si>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</si>
  <si>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</si>
  <si>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</si>
  <si>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</si>
  <si>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</si>
  <si>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</si>
  <si>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</si>
  <si>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</si>
  <si>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</si>
  <si>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</si>
  <si>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</si>
  <si>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</si>
  <si>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</si>
  <si>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</si>
  <si>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</si>
  <si>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</si>
  <si>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</si>
  <si>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</si>
  <si>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</si>
  <si>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</si>
  <si>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</si>
  <si>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</si>
  <si>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</si>
  <si>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</si>
  <si>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</si>
  <si>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</si>
  <si>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</si>
  <si>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</si>
  <si>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</si>
  <si>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</si>
  <si>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</si>
  <si>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</si>
  <si>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</si>
  <si>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</si>
  <si>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</si>
  <si>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</si>
  <si>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</si>
  <si>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</si>
  <si>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</si>
  <si>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</si>
  <si>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</si>
  <si>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</si>
  <si>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</si>
  <si>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</si>
  <si>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</si>
  <si>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</si>
  <si>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</si>
  <si>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</si>
  <si>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</si>
  <si>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</si>
  <si>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</si>
  <si>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</si>
  <si>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</si>
  <si>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</si>
  <si>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</si>
  <si>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</si>
  <si>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</si>
  <si>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</si>
  <si>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</si>
  <si>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</si>
  <si>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</si>
  <si>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</si>
  <si>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</si>
  <si>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</si>
  <si>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</si>
  <si>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</si>
  <si>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</si>
  <si>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</si>
  <si>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</si>
  <si>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</si>
  <si>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</si>
  <si>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</si>
  <si>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</si>
  <si>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</si>
  <si>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</si>
  <si>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</si>
  <si>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</si>
  <si>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</si>
  <si>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</si>
  <si>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</si>
  <si>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</si>
  <si>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</si>
  <si>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</si>
  <si>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</si>
  <si>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</si>
  <si>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</si>
  <si>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</si>
  <si>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</si>
  <si>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</si>
  <si>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</si>
  <si>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</si>
  <si>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</si>
  <si>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</si>
  <si>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</si>
  <si>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</si>
  <si>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</si>
  <si>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</si>
  <si>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</si>
  <si>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</si>
  <si>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</si>
  <si>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</si>
  <si>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</si>
  <si>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</si>
  <si>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</si>
  <si>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</si>
  <si>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</si>
  <si>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</si>
  <si>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</si>
  <si>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</si>
  <si>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</si>
  <si>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</si>
  <si>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</si>
  <si>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</si>
  <si>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</si>
  <si>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</si>
  <si>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</si>
  <si>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</si>
  <si>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</si>
  <si>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</si>
  <si>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</si>
  <si>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</si>
  <si>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</si>
  <si>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</si>
  <si>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</si>
  <si>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</si>
  <si>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</si>
  <si>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</si>
  <si>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</si>
  <si>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</si>
  <si>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</si>
  <si>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</si>
  <si>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</si>
  <si>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</si>
  <si>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</si>
  <si>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</si>
  <si>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</si>
  <si>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</si>
  <si>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</si>
  <si>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</si>
  <si>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</si>
  <si>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</si>
  <si>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</si>
  <si>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</si>
  <si>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</si>
  <si>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</si>
  <si>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</si>
  <si>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</si>
  <si>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</si>
  <si>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</si>
  <si>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</si>
  <si>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</si>
  <si>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</si>
  <si>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</si>
  <si>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</si>
  <si>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</si>
  <si>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</si>
  <si>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</si>
  <si>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</si>
  <si>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</si>
  <si>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</si>
  <si>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</si>
  <si>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</si>
  <si>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</si>
  <si>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</si>
  <si>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</si>
  <si>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</si>
  <si>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</si>
  <si>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</si>
  <si>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</si>
  <si>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</si>
  <si>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</si>
  <si>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</si>
  <si>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</si>
  <si>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</si>
  <si>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</si>
  <si>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</si>
  <si>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</si>
  <si>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</si>
  <si>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</si>
  <si>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</si>
  <si>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</si>
  <si>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</si>
  <si>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</si>
  <si>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</si>
  <si>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</si>
  <si>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</si>
  <si>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</si>
  <si>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</si>
  <si>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</si>
  <si>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</si>
  <si>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</si>
  <si>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</si>
  <si>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</si>
  <si>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</si>
  <si>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</si>
  <si>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</si>
  <si>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</si>
  <si>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</si>
  <si>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</si>
  <si>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</si>
  <si>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</si>
  <si>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</si>
  <si>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</si>
  <si>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</si>
  <si>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</si>
  <si>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</si>
  <si>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</si>
  <si>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</si>
  <si>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</si>
  <si>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</si>
  <si>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</si>
  <si>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</si>
  <si>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</si>
  <si>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</si>
  <si>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</si>
  <si>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</si>
  <si>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</si>
  <si>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</si>
  <si>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</si>
  <si>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</si>
  <si>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</si>
  <si>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</si>
  <si>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</si>
  <si>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</si>
  <si>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</si>
  <si>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</si>
  <si>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</si>
  <si>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</si>
  <si>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</si>
  <si>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</si>
  <si>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</si>
  <si>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</si>
  <si>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</si>
  <si>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</si>
  <si>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</si>
  <si>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</si>
  <si>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</si>
  <si>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</si>
  <si>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</si>
  <si>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</si>
  <si>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</si>
  <si>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</si>
  <si>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</si>
  <si>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</si>
  <si>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</si>
  <si>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</si>
  <si>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</si>
  <si>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</si>
  <si>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</si>
  <si>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</si>
  <si>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</si>
  <si>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</si>
  <si>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</si>
  <si>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</si>
  <si>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</si>
  <si>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</si>
  <si>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</si>
  <si>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</si>
  <si>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</si>
  <si>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</si>
  <si>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</si>
  <si>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</si>
  <si>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</si>
  <si>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</si>
  <si>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</si>
  <si>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</si>
  <si>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</si>
  <si>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</si>
  <si>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</si>
  <si>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</si>
  <si>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</si>
  <si>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</si>
  <si>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</si>
  <si>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</si>
  <si>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</si>
  <si>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</si>
  <si>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</si>
  <si>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</si>
  <si>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</si>
  <si>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</si>
  <si>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</si>
  <si>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</si>
  <si>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</si>
  <si>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</si>
  <si>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</si>
  <si>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</si>
  <si>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</si>
  <si>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</si>
  <si>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</si>
  <si>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</si>
  <si>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</si>
  <si>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</si>
  <si>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</si>
  <si>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</si>
  <si>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</si>
  <si>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</si>
  <si>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</si>
  <si>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</si>
  <si>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</si>
  <si>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</si>
  <si>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</si>
  <si>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</si>
  <si>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</si>
  <si>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</si>
  <si>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</si>
  <si>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</si>
  <si>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</si>
  <si>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</si>
  <si>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</si>
  <si>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</si>
  <si>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</si>
  <si>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</si>
  <si>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</si>
  <si>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</si>
  <si>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</si>
  <si>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</si>
  <si>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</si>
  <si>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</si>
  <si>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</si>
  <si>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</si>
  <si>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</si>
  <si>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</si>
  <si>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</si>
  <si>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</si>
  <si>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</si>
  <si>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</si>
  <si>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</si>
  <si>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</si>
  <si>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</si>
  <si>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</si>
  <si>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</si>
  <si>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</si>
  <si>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</si>
  <si>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</si>
  <si>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</si>
  <si>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</si>
  <si>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</si>
  <si>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</si>
  <si>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</si>
  <si>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</si>
  <si>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</si>
  <si>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</si>
  <si>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</si>
  <si>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</si>
  <si>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</si>
  <si>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</si>
  <si>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</si>
  <si>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</si>
  <si>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</si>
  <si>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</si>
  <si>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</si>
  <si>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</si>
  <si>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</si>
  <si>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</si>
  <si>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</si>
  <si>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</si>
  <si>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</si>
  <si>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</si>
  <si>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</si>
  <si>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</si>
  <si>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</si>
  <si>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</si>
  <si>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</si>
  <si>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</si>
  <si>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</si>
  <si>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</si>
  <si>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</si>
  <si>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</si>
  <si>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</si>
  <si>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</si>
  <si>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</si>
  <si>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</si>
  <si>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</si>
  <si>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</si>
  <si>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</si>
  <si>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</si>
  <si>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</si>
  <si>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</si>
  <si>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</si>
  <si>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</si>
  <si>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</si>
  <si>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</si>
  <si>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</si>
  <si>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</si>
  <si>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</si>
  <si>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</si>
  <si>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</si>
  <si>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</si>
  <si>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</si>
  <si>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</si>
  <si>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</si>
  <si>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</si>
  <si>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</si>
  <si>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</si>
  <si>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</si>
  <si>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</si>
  <si>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</si>
  <si>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</si>
  <si>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</si>
  <si>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</si>
  <si>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</si>
  <si>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</si>
  <si>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</si>
  <si>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</si>
  <si>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</si>
  <si>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</si>
  <si>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</si>
  <si>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</si>
  <si>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</si>
  <si>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</si>
  <si>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</si>
  <si>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</si>
  <si>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</si>
  <si>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</si>
  <si>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</si>
  <si>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</si>
  <si>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</si>
  <si>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</si>
  <si>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</si>
  <si>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</si>
  <si>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</si>
  <si>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</si>
  <si>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</si>
  <si>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</si>
  <si>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</si>
  <si>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</si>
  <si>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</si>
  <si>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</si>
  <si>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</si>
  <si>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</si>
  <si>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</si>
  <si>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</si>
  <si>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</si>
  <si>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</si>
  <si>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</si>
  <si>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</si>
  <si>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</si>
  <si>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</si>
  <si>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</si>
  <si>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</si>
  <si>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</si>
  <si>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</si>
  <si>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</si>
  <si>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</si>
  <si>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</si>
  <si>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</si>
  <si>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</si>
  <si>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</si>
  <si>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</si>
  <si>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</si>
  <si>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</si>
  <si>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</si>
  <si>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</si>
  <si>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</si>
  <si>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</si>
  <si>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</si>
  <si>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</si>
  <si>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</si>
  <si>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</si>
  <si>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</si>
  <si>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</si>
  <si>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</si>
  <si>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</si>
  <si>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</si>
  <si>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</si>
  <si>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</si>
  <si>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</si>
  <si>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</si>
  <si>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</si>
  <si>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</si>
  <si>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</si>
  <si>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</si>
  <si>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</si>
  <si>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</si>
  <si>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</si>
  <si>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</si>
  <si>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</si>
  <si>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</si>
  <si>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</si>
  <si>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</si>
  <si>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</si>
  <si>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</si>
  <si>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</si>
  <si>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</si>
  <si>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</si>
  <si>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</si>
  <si>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</si>
  <si>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</si>
  <si>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</si>
  <si>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</si>
  <si>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</si>
  <si>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</si>
  <si>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</si>
  <si>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</si>
  <si>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</si>
  <si>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</si>
  <si>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</si>
  <si>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</si>
  <si>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</si>
  <si>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</si>
  <si>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</si>
  <si>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</si>
  <si>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</si>
  <si>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</si>
  <si>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</si>
  <si>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</si>
  <si>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</si>
  <si>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</si>
  <si>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</si>
  <si>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</si>
  <si>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</si>
  <si>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</si>
  <si>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</si>
  <si>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</si>
  <si>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</si>
  <si>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</si>
  <si>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</si>
  <si>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</si>
  <si>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</si>
  <si>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</si>
  <si>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</si>
  <si>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</si>
  <si>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</si>
  <si>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</si>
  <si>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</si>
  <si>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</si>
  <si>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</si>
  <si>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</si>
  <si>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</si>
  <si>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</si>
  <si>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</si>
  <si>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</si>
  <si>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</si>
  <si>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</si>
  <si>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</si>
  <si>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</si>
  <si>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</si>
  <si>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</si>
  <si>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</si>
  <si>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</si>
  <si>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</si>
  <si>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</si>
  <si>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</si>
  <si>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</si>
  <si>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</si>
  <si>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</si>
  <si>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</si>
  <si>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</si>
  <si>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</si>
  <si>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</si>
  <si>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</si>
  <si>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</si>
  <si>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</si>
  <si>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</si>
  <si>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</si>
  <si>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</si>
  <si>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</si>
  <si>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</si>
  <si>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</si>
  <si>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</si>
  <si>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</si>
  <si>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</si>
  <si>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</si>
  <si>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</si>
  <si>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</si>
  <si>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</si>
  <si>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</si>
  <si>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</si>
  <si>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</si>
  <si>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</si>
  <si>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</si>
  <si>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</si>
  <si>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</si>
  <si>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</si>
  <si>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</si>
  <si>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</si>
  <si>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</si>
  <si>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</si>
  <si>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</si>
  <si>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</si>
  <si>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</si>
  <si>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</si>
  <si>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</si>
  <si>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</si>
  <si>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</si>
  <si>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</si>
  <si>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</si>
  <si>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</si>
  <si>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</si>
  <si>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</si>
  <si>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</si>
  <si>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</si>
  <si>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</si>
  <si>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</si>
  <si>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</si>
  <si>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</si>
  <si>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</si>
  <si>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</si>
  <si>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</si>
  <si>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</si>
  <si>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</si>
  <si>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</si>
  <si>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</si>
  <si>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</si>
  <si>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</si>
  <si>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</si>
  <si>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</si>
  <si>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</si>
  <si>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</si>
  <si>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</si>
  <si>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</si>
  <si>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</si>
  <si>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</si>
  <si>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</si>
  <si>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</si>
  <si>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</si>
  <si>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</si>
  <si>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</si>
  <si>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</si>
  <si>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</si>
  <si>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</si>
  <si>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</si>
  <si>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</si>
  <si>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</si>
  <si>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</si>
  <si>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</si>
  <si>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</si>
  <si>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</si>
  <si>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</si>
  <si>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</si>
  <si>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</si>
  <si>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</si>
  <si>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</si>
  <si>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</si>
  <si>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</si>
  <si>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</si>
  <si>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</si>
  <si>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</si>
  <si>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</si>
  <si>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</si>
  <si>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</si>
  <si>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</si>
  <si>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</si>
  <si>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</si>
  <si>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</si>
  <si>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</si>
  <si>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</si>
  <si>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</si>
  <si>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</si>
  <si>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</si>
  <si>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</si>
  <si>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</si>
  <si>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</si>
  <si>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</si>
  <si>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</si>
  <si>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</si>
  <si>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</si>
  <si>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</si>
  <si>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</si>
  <si>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</si>
  <si>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</si>
  <si>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</si>
  <si>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</si>
  <si>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</si>
  <si>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</si>
  <si>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</si>
  <si>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</si>
  <si>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</si>
  <si>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</si>
  <si>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</si>
  <si>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</si>
  <si>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</si>
  <si>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</si>
  <si>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</si>
  <si>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</si>
  <si>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</si>
  <si>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</si>
  <si>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</si>
  <si>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</si>
  <si>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</si>
  <si>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</si>
  <si>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</si>
  <si>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</si>
  <si>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</si>
  <si>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</si>
  <si>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</si>
  <si>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</si>
  <si>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</si>
  <si>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</si>
  <si>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</si>
  <si>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</si>
  <si>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</si>
  <si>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</si>
  <si>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</si>
  <si>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</si>
  <si>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</si>
  <si>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</si>
  <si>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</si>
  <si>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</si>
  <si>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</si>
  <si>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</si>
  <si>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</si>
  <si>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</si>
  <si>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</si>
  <si>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</si>
  <si>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</si>
  <si>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</si>
  <si>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</si>
  <si>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</si>
  <si>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</si>
  <si>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</si>
  <si>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</si>
  <si>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</si>
  <si>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</si>
  <si>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</si>
  <si>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</si>
  <si>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</si>
  <si>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</si>
  <si>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</si>
  <si>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</si>
  <si>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</si>
  <si>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</si>
  <si>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</si>
  <si>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</si>
  <si>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</si>
  <si>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</si>
  <si>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</si>
  <si>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</si>
  <si>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</si>
  <si>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</si>
  <si>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</si>
  <si>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</si>
  <si>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</si>
  <si>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</si>
  <si>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</si>
  <si>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</si>
  <si>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</si>
  <si>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</si>
  <si>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</si>
  <si>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</si>
  <si>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</si>
  <si>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</si>
  <si>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</si>
  <si>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</si>
  <si>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</si>
  <si>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</si>
  <si>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</si>
  <si>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</si>
  <si>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</si>
  <si>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</si>
  <si>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</si>
  <si>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</si>
  <si>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</si>
  <si>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</si>
  <si>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</si>
  <si>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</si>
  <si>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</si>
  <si>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</si>
  <si>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</si>
  <si>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</si>
  <si>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</si>
  <si>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</si>
  <si>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</si>
  <si>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</si>
  <si>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</si>
  <si>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</si>
  <si>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</si>
  <si>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</si>
  <si>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</si>
  <si>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</si>
  <si>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</si>
  <si>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</si>
  <si>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</si>
  <si>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</si>
  <si>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</si>
  <si>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</si>
  <si>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</si>
  <si>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</si>
  <si>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</si>
  <si>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</si>
  <si>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</si>
  <si>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</si>
  <si>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</si>
  <si>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</si>
  <si>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</si>
  <si>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</si>
  <si>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</si>
  <si>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</si>
  <si>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</si>
  <si>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</si>
  <si>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</si>
  <si>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</si>
  <si>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</si>
  <si>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</si>
  <si>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</si>
  <si>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</si>
  <si>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</si>
  <si>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</si>
  <si>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</si>
  <si>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</si>
  <si>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</si>
  <si>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</si>
  <si>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</si>
  <si>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</si>
  <si>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</si>
  <si>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</si>
  <si>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</si>
  <si>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</si>
  <si>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</si>
  <si>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</si>
  <si>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</si>
  <si>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</si>
  <si>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</si>
  <si>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</si>
  <si>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</si>
  <si>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</si>
  <si>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</si>
  <si>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</si>
  <si>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</si>
  <si>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</si>
  <si>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</si>
  <si>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</si>
  <si>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</si>
  <si>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</si>
  <si>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</si>
  <si>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</si>
  <si>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</si>
  <si>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</si>
  <si>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</si>
  <si>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</si>
  <si>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</si>
  <si>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</si>
  <si>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</si>
  <si>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</si>
  <si>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</si>
  <si>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</si>
  <si>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</si>
  <si>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</si>
  <si>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</si>
  <si>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</si>
  <si>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</si>
  <si>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</si>
  <si>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</si>
  <si>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</si>
  <si>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</si>
  <si>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</si>
  <si>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</si>
  <si>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</si>
  <si>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</si>
  <si>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</si>
  <si>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</si>
  <si>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</si>
  <si>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</si>
  <si>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</si>
  <si>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</si>
  <si>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</si>
  <si>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</si>
  <si>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</si>
  <si>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</si>
  <si>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</si>
  <si>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</si>
  <si>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</si>
  <si>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</si>
  <si>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</si>
  <si>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</si>
  <si>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</si>
  <si>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</si>
  <si>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</si>
  <si>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</si>
  <si>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</si>
  <si>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</si>
  <si>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</si>
  <si>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</si>
  <si>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</si>
  <si>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</si>
  <si>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</si>
  <si>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</si>
  <si>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</si>
  <si>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</si>
  <si>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</si>
  <si>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</si>
  <si>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</si>
  <si>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</si>
  <si>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</si>
  <si>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</si>
  <si>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</si>
  <si>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</si>
  <si>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</si>
  <si>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</si>
  <si>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</si>
  <si>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</si>
  <si>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</si>
  <si>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</si>
  <si>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</si>
  <si>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</si>
  <si>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</si>
  <si>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</si>
  <si>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</si>
  <si>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</si>
  <si>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</si>
  <si>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</si>
  <si>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</si>
  <si>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</si>
  <si>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</si>
  <si>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</si>
  <si>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</si>
  <si>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</si>
  <si>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</si>
  <si>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</si>
  <si>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</si>
  <si>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</si>
  <si>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</si>
  <si>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</si>
  <si>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</si>
  <si>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</si>
  <si>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</si>
  <si>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</si>
  <si>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</si>
  <si>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</si>
  <si>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</si>
  <si>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</si>
  <si>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</si>
  <si>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</si>
  <si>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</si>
  <si>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</si>
  <si>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</si>
  <si>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</si>
  <si>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</si>
  <si>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</si>
  <si>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</si>
  <si>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</si>
  <si>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</si>
  <si>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</si>
  <si>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</si>
  <si>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</si>
  <si>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</si>
  <si>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</si>
  <si>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</si>
  <si>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</si>
  <si>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</si>
  <si>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</si>
  <si>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</si>
  <si>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</si>
  <si>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</si>
  <si>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</si>
  <si>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</si>
  <si>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</si>
  <si>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</si>
  <si>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</si>
  <si>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</si>
  <si>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</si>
  <si>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</si>
  <si>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</si>
  <si>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</si>
  <si>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</si>
  <si>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</si>
  <si>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</si>
  <si>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</si>
  <si>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</si>
  <si>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</si>
  <si>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</si>
  <si>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</si>
  <si>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</si>
  <si>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</si>
  <si>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</si>
  <si>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</si>
  <si>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</si>
  <si>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</si>
  <si>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</si>
  <si>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</si>
  <si>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</si>
  <si>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</si>
  <si>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</si>
  <si>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</si>
  <si>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</si>
  <si>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</si>
  <si>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</si>
  <si>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</si>
  <si>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</si>
  <si>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</si>
  <si>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</si>
  <si>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</si>
  <si>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</si>
  <si>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</si>
  <si>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</si>
  <si>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</si>
  <si>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</si>
  <si>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</si>
  <si>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</si>
  <si>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</si>
  <si>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</si>
  <si>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</si>
  <si>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</si>
  <si>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</si>
  <si>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</si>
  <si>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</si>
  <si>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</si>
  <si>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</si>
  <si>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</si>
  <si>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</si>
  <si>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</si>
  <si>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</si>
  <si>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</si>
  <si>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</si>
  <si>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</si>
  <si>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</si>
  <si>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</si>
  <si>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</si>
  <si>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</si>
  <si>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</si>
  <si>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</si>
  <si>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</si>
  <si>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</si>
  <si>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</si>
  <si>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</si>
  <si>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</si>
  <si>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</si>
  <si>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</si>
  <si>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</si>
  <si>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</si>
  <si>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</si>
  <si>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</si>
  <si>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</si>
  <si>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</si>
  <si>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</si>
  <si>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</si>
  <si>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</si>
  <si>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</si>
  <si>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</si>
  <si>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</si>
  <si>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</si>
  <si>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</si>
  <si>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</si>
  <si>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</si>
  <si>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</si>
  <si>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</si>
  <si>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</si>
  <si>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</si>
  <si>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</si>
  <si>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</si>
  <si>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</si>
  <si>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</si>
  <si>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</si>
  <si>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</si>
  <si>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</si>
  <si>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</si>
  <si>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</si>
  <si>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</si>
  <si>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</si>
  <si>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</si>
  <si>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</si>
  <si>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</si>
  <si>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</si>
  <si>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</si>
  <si>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</si>
  <si>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</si>
  <si>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</si>
  <si>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</si>
  <si>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</si>
  <si>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</si>
  <si>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</si>
  <si>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</si>
  <si>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</si>
  <si>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</si>
  <si>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</si>
  <si>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</si>
  <si>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</si>
  <si>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</si>
  <si>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</si>
  <si>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</si>
  <si>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</si>
  <si>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</si>
  <si>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</si>
  <si>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</si>
  <si>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</si>
  <si>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</si>
  <si>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</si>
  <si>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</si>
  <si>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</si>
  <si>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</si>
  <si>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</si>
  <si>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</si>
  <si>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</si>
  <si>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</si>
  <si>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</si>
  <si>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</si>
  <si>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</si>
  <si>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</si>
  <si>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</si>
  <si>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</si>
  <si>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</si>
  <si>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</si>
  <si>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</si>
  <si>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</si>
  <si>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</si>
  <si>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</si>
  <si>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</si>
  <si>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</si>
  <si>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</si>
  <si>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</si>
  <si>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</si>
  <si>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</si>
  <si>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</si>
  <si>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</si>
  <si>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</si>
  <si>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</si>
  <si>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</si>
  <si>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</si>
  <si>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</si>
  <si>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</si>
  <si>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</si>
  <si>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</si>
  <si>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</si>
  <si>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</si>
  <si>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</si>
  <si>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</si>
  <si>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</si>
  <si>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</si>
  <si>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</si>
  <si>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</si>
  <si>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</si>
  <si>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</si>
  <si>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</si>
  <si>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</si>
  <si>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</si>
  <si>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</si>
  <si>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</si>
  <si>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</si>
  <si>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</si>
  <si>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</si>
  <si>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</si>
  <si>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</si>
  <si>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</si>
  <si>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</si>
  <si>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</si>
  <si>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</si>
  <si>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</si>
  <si>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</si>
  <si>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</si>
  <si>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</si>
  <si>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</si>
  <si>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</si>
  <si>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</si>
  <si>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</si>
  <si>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</si>
  <si>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</si>
  <si>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</si>
  <si>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</si>
  <si>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</si>
  <si>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</si>
  <si>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</si>
  <si>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</si>
  <si>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</si>
  <si>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</si>
  <si>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</si>
  <si>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</si>
  <si>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</si>
  <si>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</si>
  <si>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</si>
  <si>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</si>
  <si>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</si>
  <si>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</si>
  <si>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</si>
  <si>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</si>
  <si>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</si>
  <si>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</si>
  <si>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</si>
  <si>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</si>
  <si>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</si>
  <si>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</si>
  <si>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</si>
  <si>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</si>
  <si>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</si>
  <si>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</si>
  <si>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</si>
  <si>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</si>
  <si>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</si>
  <si>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</si>
  <si>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</si>
  <si>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</si>
  <si>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</si>
  <si>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</si>
  <si>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</si>
  <si>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</si>
  <si>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</si>
  <si>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</si>
  <si>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</si>
  <si>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</si>
  <si>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</si>
  <si>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</si>
  <si>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</si>
  <si>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</si>
  <si>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</si>
  <si>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</si>
  <si>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</si>
  <si>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</si>
  <si>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</si>
  <si>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</si>
  <si>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</si>
  <si>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</si>
  <si>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</si>
  <si>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</si>
  <si>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</si>
  <si>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</si>
  <si>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</si>
  <si>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</si>
  <si>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</si>
  <si>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</si>
  <si>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</si>
  <si>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</si>
  <si>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</si>
  <si>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</si>
  <si>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</si>
  <si>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</si>
  <si>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</si>
  <si>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</si>
  <si>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</si>
  <si>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</si>
  <si>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</si>
  <si>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</si>
  <si>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</si>
  <si>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</si>
  <si>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</si>
  <si>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</si>
  <si>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</si>
  <si>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</si>
  <si>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</si>
  <si>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</si>
  <si>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</si>
  <si>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</si>
  <si>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</si>
  <si>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</si>
  <si>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</si>
  <si>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</si>
  <si>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</si>
  <si>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</si>
  <si>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</si>
  <si>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</si>
  <si>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</si>
  <si>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</si>
  <si>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</si>
  <si>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</si>
  <si>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</si>
  <si>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</si>
  <si>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</si>
  <si>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</si>
  <si>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</si>
  <si>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</si>
  <si>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</si>
  <si>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</si>
  <si>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</si>
  <si>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</si>
  <si>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</si>
  <si>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</si>
  <si>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</si>
  <si>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</si>
  <si>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</si>
  <si>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</si>
  <si>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</si>
  <si>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</si>
  <si>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</si>
  <si>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</si>
  <si>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</si>
  <si>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</si>
  <si>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</si>
  <si>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</si>
  <si>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</si>
  <si>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</si>
  <si>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</si>
  <si>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</si>
  <si>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</si>
  <si>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</si>
  <si>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</si>
  <si>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</si>
  <si>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</si>
  <si>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</si>
  <si>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</si>
  <si>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</si>
  <si>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</si>
  <si>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</si>
  <si>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</si>
  <si>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</si>
  <si>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</si>
  <si>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</si>
  <si>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</si>
  <si>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</si>
  <si>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</si>
  <si>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</si>
  <si>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</si>
  <si>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</si>
  <si>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</si>
  <si>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</si>
  <si>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</si>
  <si>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</si>
  <si>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</si>
  <si>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</si>
  <si>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</si>
  <si>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</si>
  <si>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</si>
  <si>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</si>
  <si>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</si>
  <si>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</si>
  <si>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</si>
  <si>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</si>
  <si>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</si>
  <si>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</si>
  <si>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</si>
  <si>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</si>
  <si>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</si>
  <si>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</si>
  <si>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</si>
  <si>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</si>
  <si>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</si>
  <si>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</si>
  <si>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</si>
  <si>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</si>
  <si>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</si>
  <si>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</si>
  <si>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</si>
  <si>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</si>
  <si>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</si>
  <si>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</si>
  <si>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</si>
  <si>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</si>
  <si>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</si>
  <si>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</si>
  <si>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</si>
  <si>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</si>
  <si>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</si>
  <si>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</si>
  <si>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</si>
  <si>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</si>
  <si>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</si>
  <si>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</si>
  <si>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</si>
  <si>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</si>
  <si>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</si>
  <si>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</si>
  <si>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</si>
  <si>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</si>
  <si>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</si>
  <si>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</si>
  <si>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</si>
  <si>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</si>
  <si>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</si>
  <si>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</si>
  <si>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</si>
  <si>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</si>
  <si>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</si>
  <si>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</si>
  <si>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</si>
  <si>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</si>
  <si>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</si>
  <si>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</si>
  <si>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</si>
  <si>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</si>
  <si>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</si>
  <si>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</si>
  <si>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</si>
  <si>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</si>
  <si>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</si>
  <si>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</si>
  <si>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</si>
  <si>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</si>
  <si>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</si>
  <si>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</si>
  <si>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</si>
  <si>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</si>
  <si>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</si>
  <si>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</si>
  <si>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</si>
  <si>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</si>
  <si>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</si>
  <si>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</si>
  <si>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</si>
  <si>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</si>
  <si>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</si>
  <si>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</si>
  <si>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</si>
  <si>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</si>
  <si>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</si>
  <si>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</si>
  <si>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</si>
  <si>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</si>
  <si>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</si>
  <si>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</si>
  <si>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</si>
  <si>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</si>
  <si>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</si>
  <si>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</si>
  <si>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</si>
  <si>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</si>
  <si>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</si>
  <si>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</si>
  <si>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</si>
  <si>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</si>
  <si>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</si>
  <si>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</si>
  <si>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</si>
  <si>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</si>
  <si>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</si>
  <si>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</si>
  <si>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</si>
  <si>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</si>
  <si>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</si>
  <si>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</si>
  <si>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</si>
  <si>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</si>
  <si>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</si>
  <si>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</si>
  <si>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</si>
  <si>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</si>
  <si>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</si>
  <si>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</si>
  <si>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</si>
  <si>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</si>
  <si>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</si>
  <si>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</si>
  <si>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</si>
  <si>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</si>
  <si>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</si>
  <si>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</si>
  <si>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</si>
  <si>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</si>
  <si>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</si>
  <si>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</si>
  <si>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</si>
  <si>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</si>
  <si>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</si>
  <si>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</si>
  <si>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</si>
  <si>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</si>
  <si>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</si>
  <si>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</si>
  <si>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</si>
  <si>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</si>
  <si>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</si>
  <si>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</si>
  <si>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</si>
  <si>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</si>
  <si>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</si>
  <si>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</si>
  <si>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</si>
  <si>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</si>
  <si>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</si>
  <si>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</si>
  <si>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</si>
  <si>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</si>
  <si>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</si>
  <si>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</si>
  <si>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</si>
  <si>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</si>
  <si>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</si>
  <si>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</si>
  <si>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</si>
  <si>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</si>
  <si>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</si>
  <si>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</si>
  <si>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</si>
  <si>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</si>
  <si>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</si>
  <si>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</si>
  <si>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</si>
  <si>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</si>
  <si>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</si>
  <si>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</si>
  <si>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</si>
  <si>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</si>
  <si>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</si>
  <si>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</si>
  <si>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</si>
  <si>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</si>
  <si>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</si>
  <si>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</si>
  <si>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</si>
  <si>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</si>
  <si>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</si>
  <si>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</si>
  <si>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</si>
  <si>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</si>
  <si>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</si>
  <si>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</si>
  <si>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</si>
  <si>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</si>
  <si>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</si>
  <si>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</si>
  <si>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</si>
  <si>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</si>
  <si>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</si>
  <si>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</si>
  <si>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</si>
  <si>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</si>
  <si>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</si>
  <si>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</si>
  <si>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</si>
  <si>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</si>
  <si>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</si>
  <si>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</si>
  <si>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</si>
  <si>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</si>
  <si>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</si>
  <si>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</si>
  <si>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</si>
  <si>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</si>
  <si>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</si>
  <si>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</si>
  <si>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</si>
  <si>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</si>
  <si>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</si>
  <si>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</si>
  <si>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</si>
  <si>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</si>
  <si>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</si>
  <si>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</si>
  <si>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</si>
  <si>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</si>
  <si>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</si>
  <si>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</si>
  <si>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</si>
  <si>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</si>
  <si>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</si>
  <si>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</si>
  <si>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</si>
  <si>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</si>
  <si>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</si>
  <si>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</si>
  <si>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</si>
  <si>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</si>
  <si>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</si>
  <si>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</si>
  <si>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</si>
  <si>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</si>
  <si>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</si>
  <si>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</si>
  <si>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</si>
  <si>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</si>
  <si>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</si>
  <si>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</si>
  <si>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</si>
  <si>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</si>
  <si>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</si>
  <si>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</si>
  <si>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</si>
  <si>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</si>
  <si>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</si>
  <si>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</si>
  <si>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</si>
  <si>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</si>
  <si>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</si>
  <si>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</si>
  <si>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</si>
  <si>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</si>
  <si>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</si>
  <si>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</si>
  <si>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</si>
  <si>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</si>
  <si>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</si>
  <si>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</si>
  <si>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</si>
  <si>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</si>
  <si>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</si>
  <si>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</si>
  <si>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</si>
  <si>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</si>
  <si>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</si>
  <si>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</si>
  <si>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</si>
  <si>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</si>
  <si>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</si>
  <si>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</si>
  <si>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</si>
  <si>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</si>
  <si>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</si>
  <si>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</si>
  <si>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</si>
  <si>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</si>
  <si>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</si>
  <si>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</si>
  <si>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</si>
  <si>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</si>
  <si>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</si>
  <si>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</si>
  <si>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</si>
  <si>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</si>
  <si>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</si>
  <si>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</si>
  <si>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</si>
  <si>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</si>
  <si>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</si>
  <si>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</si>
  <si>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</si>
  <si>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</si>
  <si>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</si>
  <si>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</si>
  <si>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</si>
  <si>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</si>
  <si>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</si>
  <si>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</si>
  <si>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</si>
  <si>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</si>
  <si>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</si>
  <si>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</si>
  <si>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</si>
  <si>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</si>
  <si>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</si>
  <si>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</si>
  <si>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</si>
  <si>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</si>
  <si>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</si>
  <si>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</si>
  <si>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</si>
  <si>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</si>
  <si>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</si>
  <si>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</si>
  <si>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</si>
  <si>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</si>
  <si>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</si>
  <si>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</si>
  <si>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</si>
  <si>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</si>
  <si>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</si>
  <si>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</si>
  <si>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</si>
  <si>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</si>
  <si>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</si>
  <si>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</si>
  <si>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</si>
  <si>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</si>
  <si>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</si>
  <si>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</si>
  <si>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</si>
  <si>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</si>
  <si>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</si>
  <si>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</si>
  <si>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</si>
  <si>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</si>
  <si>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</si>
  <si>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</si>
  <si>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</si>
  <si>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</si>
  <si>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</si>
  <si>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</si>
  <si>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</si>
  <si>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</si>
  <si>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</si>
  <si>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</si>
  <si>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</si>
  <si>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</si>
  <si>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</si>
  <si>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</si>
  <si>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</si>
  <si>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</si>
  <si>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</si>
  <si>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</si>
  <si>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</si>
  <si>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</si>
  <si>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</si>
  <si>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</si>
  <si>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</si>
  <si>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</si>
  <si>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</si>
  <si>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</si>
  <si>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</si>
  <si>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</si>
  <si>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</si>
  <si>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</si>
  <si>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</si>
  <si>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</si>
  <si>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</si>
  <si>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</si>
  <si>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</si>
  <si>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</si>
  <si>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</si>
  <si>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</si>
  <si>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</si>
  <si>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</si>
  <si>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</si>
  <si>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</si>
  <si>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</si>
  <si>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</si>
  <si>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</si>
  <si>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</si>
  <si>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</si>
  <si>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</si>
  <si>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</si>
  <si>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</si>
  <si>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</si>
  <si>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</si>
  <si>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</si>
  <si>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</si>
  <si>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</si>
  <si>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</si>
  <si>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</si>
  <si>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</si>
  <si>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</si>
  <si>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</si>
  <si>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</si>
  <si>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</si>
  <si>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</si>
  <si>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</si>
  <si>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</si>
  <si>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</si>
  <si>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</si>
  <si>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</si>
  <si>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</si>
  <si>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</si>
  <si>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</si>
  <si>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</si>
  <si>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</si>
  <si>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</si>
  <si>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</si>
  <si>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</si>
  <si>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</si>
  <si>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</si>
  <si>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</si>
  <si>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</si>
  <si>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</si>
  <si>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</si>
  <si>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</si>
  <si>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</si>
  <si>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</si>
  <si>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</si>
  <si>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</si>
  <si>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</si>
  <si>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</si>
  <si>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</si>
  <si>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</si>
  <si>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</si>
  <si>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</si>
  <si>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</si>
  <si>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</si>
  <si>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</si>
  <si>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</si>
  <si>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</si>
  <si>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</si>
  <si>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</si>
  <si>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</si>
  <si>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</si>
  <si>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</si>
  <si>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</si>
  <si>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</si>
  <si>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</si>
  <si>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</si>
  <si>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</si>
  <si>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</si>
  <si>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</si>
  <si>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</si>
  <si>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</si>
  <si>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</si>
  <si>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</si>
  <si>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</si>
  <si>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</si>
  <si>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</si>
  <si>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</si>
  <si>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</si>
  <si>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</si>
  <si>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</si>
  <si>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</si>
  <si>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</si>
  <si>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</si>
  <si>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</si>
  <si>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</si>
  <si>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</si>
  <si>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</si>
  <si>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</si>
  <si>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</si>
  <si>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</si>
  <si>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</si>
  <si>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</si>
  <si>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</si>
  <si>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</si>
  <si>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</si>
  <si>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</si>
  <si>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</si>
  <si>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</si>
  <si>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</si>
  <si>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</si>
  <si>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</si>
  <si>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</si>
  <si>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</si>
  <si>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</si>
  <si>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</si>
  <si>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</si>
  <si>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</si>
  <si>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</si>
  <si>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</si>
  <si>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</si>
  <si>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</si>
  <si>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</si>
  <si>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</si>
  <si>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</si>
  <si>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</si>
  <si>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</si>
  <si>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</si>
  <si>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</si>
  <si>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</si>
  <si>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</si>
  <si>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</si>
  <si>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</si>
  <si>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</si>
  <si>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</si>
  <si>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</si>
  <si>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</si>
  <si>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</si>
  <si>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</si>
  <si>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</si>
  <si>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</si>
  <si>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</si>
  <si>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</si>
  <si>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</si>
  <si>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</si>
  <si>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</si>
  <si>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</si>
  <si>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</si>
  <si>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</si>
  <si>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</si>
  <si>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</si>
  <si>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</si>
  <si>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</si>
  <si>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</si>
  <si>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</si>
  <si>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</si>
  <si>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</si>
  <si>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</si>
  <si>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</si>
  <si>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</si>
  <si>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</si>
  <si>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</si>
  <si>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</si>
  <si>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</si>
  <si>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</si>
  <si>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</si>
  <si>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</si>
  <si>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</si>
  <si>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</si>
  <si>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</si>
  <si>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</si>
  <si>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</si>
  <si>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</si>
  <si>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</si>
  <si>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</si>
  <si>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</si>
  <si>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</si>
  <si>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</si>
  <si>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</si>
  <si>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</si>
  <si>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</si>
  <si>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</si>
  <si>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</si>
  <si>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</si>
  <si>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</si>
  <si>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</si>
  <si>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</si>
  <si>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</si>
  <si>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</si>
  <si>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</si>
  <si>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</si>
  <si>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</si>
  <si>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</si>
  <si>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</si>
  <si>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</si>
  <si>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</si>
  <si>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</si>
  <si>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</si>
  <si>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</si>
  <si>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</si>
  <si>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</si>
  <si>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</si>
  <si>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</si>
  <si>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</si>
  <si>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</si>
  <si>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</si>
  <si>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</si>
  <si>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</si>
  <si>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</si>
  <si>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</si>
  <si>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</si>
  <si>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</si>
  <si>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</si>
  <si>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</si>
  <si>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</si>
  <si>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</si>
  <si>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</si>
  <si>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</si>
  <si>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</si>
  <si>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</si>
  <si>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</si>
  <si>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</si>
  <si>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</si>
  <si>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</si>
  <si>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</si>
  <si>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</si>
  <si>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</si>
  <si>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</si>
  <si>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</si>
  <si>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</si>
  <si>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</si>
  <si>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</si>
  <si>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</si>
  <si>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</si>
  <si>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</si>
  <si>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</si>
  <si>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</si>
  <si>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</si>
  <si>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</si>
  <si>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</si>
  <si>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</si>
  <si>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</si>
  <si>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</si>
  <si>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</si>
  <si>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</si>
  <si>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</si>
  <si>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</si>
  <si>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</si>
  <si>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</si>
  <si>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</si>
  <si>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</si>
  <si>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</si>
  <si>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</si>
  <si>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</si>
  <si>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</si>
  <si>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</si>
  <si>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</si>
  <si>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</si>
  <si>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</si>
  <si>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</si>
  <si>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</si>
  <si>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</si>
  <si>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</si>
  <si>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</si>
  <si>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</si>
  <si>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</si>
  <si>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</si>
  <si>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</si>
  <si>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</si>
  <si>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</si>
  <si>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</si>
  <si>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</si>
  <si>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</si>
  <si>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</si>
  <si>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</si>
  <si>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</si>
  <si>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</si>
  <si>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</si>
  <si>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</si>
  <si>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</si>
  <si>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</si>
  <si>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</si>
  <si>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</si>
  <si>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</si>
  <si>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</si>
  <si>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</si>
  <si>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</si>
  <si>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</si>
  <si>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</si>
  <si>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</si>
  <si>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</si>
  <si>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</si>
  <si>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</si>
  <si>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</si>
  <si>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</si>
  <si>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</si>
  <si>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</si>
  <si>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</si>
  <si>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</si>
  <si>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</si>
  <si>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</si>
  <si>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</si>
  <si>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</si>
  <si>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</si>
  <si>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</si>
  <si>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</si>
  <si>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</si>
  <si>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</si>
  <si>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</si>
  <si>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</si>
  <si>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</si>
  <si>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</si>
  <si>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</si>
  <si>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</si>
  <si>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</si>
  <si>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</si>
  <si>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</si>
  <si>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</si>
  <si>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</si>
  <si>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</si>
  <si>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</si>
  <si>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</si>
  <si>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</si>
  <si>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</si>
  <si>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</si>
  <si>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</si>
  <si>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</si>
  <si>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</si>
  <si>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</si>
  <si>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</si>
  <si>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</si>
  <si>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</si>
  <si>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</si>
  <si>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</si>
  <si>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</si>
  <si>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</si>
  <si>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</si>
  <si>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</si>
  <si>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</si>
  <si>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</si>
  <si>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</si>
  <si>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</si>
  <si>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</si>
  <si>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</si>
  <si>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</si>
  <si>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</si>
  <si>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</si>
  <si>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</si>
  <si>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</si>
  <si>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</si>
  <si>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</si>
  <si>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</si>
  <si>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</si>
  <si>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</si>
  <si>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</si>
  <si>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</si>
  <si>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</si>
  <si>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</si>
  <si>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</si>
  <si>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</si>
  <si>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</si>
  <si>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</si>
  <si>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</si>
  <si>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</si>
  <si>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</si>
  <si>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</si>
  <si>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</si>
  <si>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</si>
  <si>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</si>
  <si>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</si>
  <si>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</si>
  <si>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</si>
  <si>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</si>
  <si>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</si>
  <si>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</si>
  <si>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</si>
  <si>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</si>
  <si>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</si>
  <si>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</si>
  <si>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</si>
  <si>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</si>
  <si>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</si>
  <si>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</si>
  <si>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</si>
  <si>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</si>
  <si>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</si>
  <si>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</si>
  <si>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</si>
  <si>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</si>
  <si>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</si>
  <si>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</si>
  <si>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</si>
  <si>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</si>
  <si>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</si>
  <si>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</si>
  <si>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</si>
  <si>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</si>
  <si>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</si>
  <si>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</si>
  <si>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</si>
  <si>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</si>
  <si>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</si>
  <si>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</si>
  <si>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</si>
  <si>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</si>
  <si>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</si>
  <si>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</si>
  <si>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</si>
  <si>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</si>
  <si>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</si>
  <si>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</si>
  <si>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</si>
  <si>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</si>
  <si>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</si>
  <si>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</si>
  <si>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</si>
  <si>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</si>
  <si>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</si>
  <si>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</si>
  <si>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</si>
  <si>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</si>
  <si>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</si>
  <si>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</si>
  <si>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</si>
  <si>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</si>
  <si>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</si>
  <si>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</si>
  <si>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</si>
  <si>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</si>
  <si>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</si>
  <si>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</si>
  <si>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</si>
  <si>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</si>
  <si>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</si>
  <si>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</si>
  <si>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</si>
  <si>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</si>
  <si>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</si>
  <si>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</si>
  <si>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</si>
  <si>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</si>
  <si>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</si>
  <si>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</si>
  <si>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</si>
  <si>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</si>
  <si>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</si>
  <si>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</si>
  <si>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</si>
  <si>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</si>
  <si>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</si>
  <si>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</si>
  <si>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</si>
  <si>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</si>
  <si>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</si>
  <si>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</si>
  <si>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</si>
  <si>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</si>
  <si>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</si>
  <si>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</si>
  <si>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</si>
  <si>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</si>
  <si>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</si>
  <si>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</si>
  <si>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</si>
  <si>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</si>
  <si>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</si>
  <si>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</si>
  <si>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</si>
  <si>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</si>
  <si>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</si>
  <si>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</si>
  <si>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</si>
  <si>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</si>
  <si>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</si>
  <si>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</si>
  <si>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</si>
  <si>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</si>
  <si>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</si>
  <si>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</si>
  <si>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</si>
  <si>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</si>
  <si>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</si>
  <si>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</si>
  <si>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</si>
  <si>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</si>
  <si>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</si>
  <si>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</si>
  <si>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</si>
  <si>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</si>
  <si>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</si>
  <si>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</si>
  <si>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</si>
  <si>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</si>
  <si>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</si>
  <si>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</si>
  <si>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</si>
  <si>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</si>
  <si>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</si>
  <si>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</si>
  <si>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</si>
  <si>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</si>
  <si>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</si>
  <si>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</si>
  <si>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</si>
  <si>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</si>
  <si>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</si>
  <si>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</si>
  <si>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</si>
  <si>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</si>
  <si>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</si>
  <si>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</si>
  <si>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</si>
  <si>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</si>
  <si>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</si>
  <si>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</si>
  <si>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</si>
  <si>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</si>
  <si>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</si>
  <si>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</si>
  <si>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</si>
  <si>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</si>
  <si>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</si>
  <si>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</si>
  <si>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</si>
  <si>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</si>
  <si>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</si>
  <si>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</si>
  <si>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</si>
  <si>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</si>
  <si>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</si>
  <si>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</si>
  <si>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</si>
  <si>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</si>
  <si>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</si>
  <si>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</si>
  <si>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</si>
  <si>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</si>
  <si>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</si>
  <si>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</si>
  <si>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</si>
  <si>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</si>
  <si>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</si>
  <si>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</si>
  <si>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</si>
  <si>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</si>
  <si>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</si>
  <si>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</si>
  <si>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</si>
  <si>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</si>
  <si>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</si>
  <si>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</si>
  <si>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</si>
  <si>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</si>
  <si>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</si>
  <si>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</si>
  <si>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</si>
  <si>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</si>
  <si>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</si>
  <si>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</si>
  <si>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</si>
  <si>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</si>
  <si>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</si>
  <si>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</si>
  <si>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</si>
  <si>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</si>
  <si>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</si>
  <si>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</si>
  <si>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</si>
  <si>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</si>
  <si>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</si>
  <si>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</si>
  <si>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</si>
  <si>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</si>
  <si>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</si>
  <si>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</si>
  <si>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</si>
  <si>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</si>
  <si>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</si>
  <si>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</si>
  <si>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</si>
  <si>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</si>
  <si>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</si>
  <si>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</si>
  <si>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</si>
  <si>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</si>
  <si>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</si>
  <si>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</si>
  <si>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</si>
  <si>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</si>
  <si>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</si>
  <si>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</si>
  <si>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</si>
  <si>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</si>
  <si>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</si>
  <si>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</si>
  <si>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</si>
  <si>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</si>
  <si>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</si>
  <si>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</si>
  <si>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</si>
  <si>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</si>
  <si>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</si>
  <si>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</si>
  <si>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</si>
  <si>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</si>
  <si>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</si>
  <si>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</si>
  <si>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</si>
  <si>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</si>
  <si>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</si>
  <si>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</si>
  <si>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</si>
  <si>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</si>
  <si>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</si>
  <si>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</si>
  <si>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</si>
  <si>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</si>
  <si>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</si>
  <si>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</si>
  <si>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</si>
  <si>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</si>
  <si>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</si>
  <si>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</si>
  <si>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</si>
  <si>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</si>
  <si>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</si>
  <si>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</si>
  <si>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</si>
  <si>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</si>
  <si>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</si>
  <si>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</si>
  <si>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</si>
  <si>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</si>
  <si>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</si>
  <si>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</si>
  <si>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</si>
  <si>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</si>
  <si>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</si>
  <si>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</si>
  <si>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</si>
  <si>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</si>
  <si>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</si>
  <si>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</si>
  <si>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</si>
  <si>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</si>
  <si>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</si>
  <si>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</si>
  <si>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</si>
  <si>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</si>
  <si>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</si>
  <si>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</si>
  <si>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</si>
  <si>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</si>
  <si>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</si>
  <si>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</si>
  <si>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</si>
  <si>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</si>
  <si>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</si>
  <si>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</si>
  <si>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</si>
  <si>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</si>
  <si>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</si>
  <si>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</si>
  <si>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</si>
  <si>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</si>
  <si>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</si>
  <si>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</si>
  <si>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</si>
  <si>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</si>
  <si>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</si>
  <si>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</si>
  <si>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</si>
  <si>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</si>
  <si>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</si>
  <si>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</si>
  <si>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</si>
  <si>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</si>
  <si>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</si>
  <si>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</si>
  <si>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</si>
  <si>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</si>
  <si>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</si>
  <si>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</si>
  <si>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</si>
  <si>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</si>
  <si>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</si>
  <si>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</si>
  <si>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</si>
  <si>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</si>
  <si>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</si>
  <si>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</si>
  <si>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</si>
  <si>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</si>
  <si>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</si>
  <si>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</si>
  <si>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</si>
  <si>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</si>
  <si>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</si>
  <si>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</si>
  <si>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</si>
  <si>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</si>
  <si>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</si>
  <si>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</si>
  <si>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</si>
  <si>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</si>
  <si>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</si>
  <si>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</si>
  <si>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</si>
  <si>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</si>
  <si>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</si>
  <si>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</si>
  <si>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</si>
  <si>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</si>
  <si>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</si>
  <si>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</si>
  <si>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</si>
  <si>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</si>
  <si>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</si>
  <si>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</si>
  <si>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</si>
  <si>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</si>
  <si>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</si>
  <si>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</si>
  <si>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</si>
  <si>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</si>
  <si>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</si>
  <si>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</si>
  <si>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</si>
  <si>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</si>
  <si>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</si>
  <si>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</si>
  <si>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</si>
  <si>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</si>
  <si>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</si>
  <si>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</si>
  <si>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</si>
  <si>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</si>
  <si>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</si>
  <si>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</si>
  <si>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</si>
  <si>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</si>
  <si>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</si>
  <si>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</si>
  <si>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</si>
  <si>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</si>
  <si>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</si>
  <si>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</si>
  <si>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</si>
  <si>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</si>
  <si>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</si>
  <si>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</si>
  <si>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</si>
  <si>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</si>
  <si>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</si>
  <si>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</si>
  <si>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</si>
  <si>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</si>
  <si>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</si>
  <si>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</si>
  <si>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</si>
  <si>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</si>
  <si>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</si>
  <si>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</si>
  <si>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</si>
  <si>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</si>
  <si>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</si>
  <si>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</si>
  <si>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</si>
  <si>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</si>
  <si>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</si>
  <si>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</si>
  <si>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</si>
  <si>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</si>
  <si>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</si>
  <si>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</si>
  <si>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</si>
  <si>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</si>
  <si>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</si>
  <si>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</si>
  <si>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</si>
  <si>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</si>
  <si>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</si>
  <si>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</si>
  <si>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</si>
  <si>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</si>
  <si>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</si>
  <si>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</si>
  <si>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</si>
  <si>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</si>
  <si>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</si>
  <si>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</si>
  <si>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</si>
  <si>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</si>
  <si>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</si>
  <si>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</si>
  <si>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</si>
  <si>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</si>
  <si>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</si>
  <si>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</si>
  <si>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</si>
  <si>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</si>
  <si>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</si>
  <si>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</si>
  <si>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</si>
  <si>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</si>
  <si>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</si>
  <si>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</si>
  <si>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</si>
  <si>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</si>
  <si>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</si>
  <si>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</si>
  <si>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</si>
  <si>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</si>
  <si>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</si>
  <si>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</si>
  <si>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</si>
  <si>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</si>
  <si>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</si>
  <si>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</si>
  <si>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</si>
  <si>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</si>
  <si>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</si>
  <si>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</si>
  <si>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</si>
  <si>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</si>
  <si>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</si>
  <si>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</si>
  <si>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</si>
  <si>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</si>
  <si>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</si>
  <si>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</si>
  <si>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</si>
  <si>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</si>
  <si>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</si>
  <si>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</si>
  <si>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</si>
  <si>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</si>
  <si>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</si>
  <si>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</si>
  <si>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</si>
  <si>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</si>
  <si>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</si>
  <si>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</si>
  <si>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</si>
  <si>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</si>
  <si>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</si>
  <si>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</si>
  <si>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</si>
  <si>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</si>
  <si>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</si>
  <si>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</si>
  <si>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</si>
  <si>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</si>
  <si>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</si>
  <si>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</si>
  <si>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</si>
  <si>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</si>
  <si>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</si>
  <si>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</si>
  <si>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</si>
  <si>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</si>
  <si>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</si>
  <si>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</si>
  <si>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</si>
  <si>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</si>
  <si>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</si>
  <si>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</si>
  <si>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</si>
  <si>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</si>
  <si>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</si>
  <si>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</si>
  <si>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</si>
  <si>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</si>
  <si>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</si>
  <si>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</si>
  <si>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</si>
  <si>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</si>
  <si>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</si>
  <si>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</si>
  <si>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</si>
  <si>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</si>
  <si>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</si>
  <si>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</si>
  <si>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</si>
  <si>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</si>
  <si>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</si>
  <si>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</si>
  <si>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</si>
  <si>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</si>
  <si>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</si>
  <si>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</si>
  <si>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</si>
  <si>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</si>
  <si>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</si>
  <si>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</si>
  <si>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</si>
  <si>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</si>
  <si>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</si>
  <si>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</si>
  <si>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</si>
  <si>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</si>
  <si>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</si>
  <si>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</si>
  <si>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</si>
  <si>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</si>
  <si>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</si>
  <si>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</si>
  <si>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</si>
  <si>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</si>
  <si>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</si>
  <si>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</si>
  <si>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</si>
  <si>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</si>
  <si>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</si>
  <si>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</si>
  <si>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</si>
  <si>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</si>
  <si>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</si>
  <si>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</si>
  <si>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</si>
  <si>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</si>
  <si>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</si>
  <si>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</si>
  <si>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</si>
  <si>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</si>
  <si>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</si>
  <si>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</si>
  <si>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</si>
  <si>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</si>
  <si>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</si>
  <si>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</si>
  <si>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</si>
  <si>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</si>
  <si>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</si>
  <si>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</si>
  <si>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</si>
  <si>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</si>
  <si>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</si>
  <si>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</si>
  <si>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</si>
  <si>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</si>
  <si>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</si>
  <si>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</si>
  <si>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</si>
  <si>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</si>
  <si>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</si>
  <si>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</si>
  <si>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</si>
  <si>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</si>
  <si>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</si>
  <si>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</si>
  <si>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</si>
  <si>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</si>
  <si>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</si>
  <si>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</si>
  <si>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</si>
  <si>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</si>
  <si>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</si>
  <si>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</si>
  <si>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</si>
  <si>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</si>
  <si>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</si>
  <si>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</si>
  <si>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</si>
  <si>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</si>
  <si>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</si>
  <si>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</si>
  <si>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</si>
  <si>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</si>
  <si>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</si>
  <si>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</si>
  <si>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</si>
  <si>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</si>
  <si>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</si>
  <si>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</si>
  <si>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</si>
  <si>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</si>
  <si>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</si>
  <si>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</si>
  <si>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</si>
  <si>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</si>
  <si>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</si>
  <si>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</si>
  <si>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</si>
  <si>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</si>
  <si>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</si>
  <si>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</si>
  <si>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</si>
  <si>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</si>
  <si>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</si>
  <si>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</si>
  <si>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</si>
  <si>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</si>
  <si>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</si>
  <si>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</si>
  <si>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</si>
  <si>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</si>
  <si>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</si>
  <si>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</si>
  <si>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</si>
  <si>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</si>
  <si>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</si>
  <si>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</si>
  <si>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</si>
  <si>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</si>
  <si>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</si>
  <si>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</si>
  <si>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</si>
  <si>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</si>
  <si>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</si>
  <si>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</si>
  <si>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</si>
  <si>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</si>
  <si>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</si>
  <si>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</si>
  <si>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</si>
  <si>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</si>
  <si>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</si>
  <si>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</si>
  <si>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</si>
  <si>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</si>
  <si>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</si>
  <si>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</si>
  <si>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</si>
  <si>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</si>
  <si>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</si>
  <si>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</si>
  <si>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</si>
  <si>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</si>
  <si>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</si>
  <si>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</si>
  <si>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</si>
  <si>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</si>
  <si>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</si>
  <si>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</si>
  <si>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</si>
  <si>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</si>
  <si>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</si>
  <si>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</si>
  <si>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</si>
  <si>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</si>
  <si>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</si>
  <si>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</si>
  <si>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</si>
  <si>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</si>
  <si>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</si>
  <si>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</si>
  <si>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</si>
  <si>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</si>
  <si>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</si>
  <si>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</si>
  <si>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</si>
  <si>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</si>
  <si>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</si>
  <si>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</si>
  <si>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</si>
  <si>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</si>
  <si>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</si>
  <si>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</si>
  <si>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</si>
  <si>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</si>
  <si>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</si>
  <si>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</si>
  <si>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</si>
  <si>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</si>
  <si>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</si>
  <si>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</si>
  <si>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</si>
  <si>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</si>
  <si>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</si>
  <si>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</si>
  <si>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</si>
  <si>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</si>
  <si>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</si>
  <si>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</si>
  <si>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</si>
  <si>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</si>
  <si>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</si>
  <si>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</si>
  <si>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</si>
  <si>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</si>
  <si>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</si>
  <si>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</si>
  <si>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</si>
  <si>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</si>
  <si>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</si>
  <si>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</si>
  <si>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</si>
  <si>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</si>
  <si>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</si>
  <si>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</si>
  <si>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</si>
  <si>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</si>
  <si>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</si>
  <si>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</si>
  <si>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</si>
  <si>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</si>
  <si>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</si>
  <si>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</si>
  <si>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</si>
  <si>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</si>
  <si>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</si>
  <si>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</si>
  <si>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</si>
  <si>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</si>
  <si>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</si>
  <si>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</si>
  <si>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</si>
  <si>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</si>
  <si>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</si>
  <si>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</si>
  <si>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</si>
  <si>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</si>
  <si>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</si>
  <si>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</si>
  <si>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</si>
  <si>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</si>
  <si>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</si>
  <si>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</si>
  <si>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</si>
  <si>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</si>
  <si>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</si>
  <si>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</si>
  <si>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</si>
  <si>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</si>
  <si>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</si>
  <si>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</si>
  <si>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</si>
  <si>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</si>
  <si>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</si>
  <si>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</si>
  <si>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</si>
  <si>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</si>
  <si>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</si>
  <si>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</si>
  <si>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</si>
  <si>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</si>
  <si>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</si>
  <si>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</si>
  <si>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</si>
  <si>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</si>
  <si>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</si>
  <si>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</si>
  <si>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</si>
  <si>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</si>
  <si>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</si>
  <si>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</si>
  <si>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</si>
  <si>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</si>
  <si>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</si>
  <si>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</si>
  <si>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</si>
  <si>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</si>
  <si>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</si>
  <si>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</si>
  <si>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</si>
  <si>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</si>
  <si>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</si>
  <si>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</si>
  <si>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</si>
  <si>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</si>
  <si>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</si>
  <si>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</si>
  <si>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</si>
  <si>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</si>
  <si>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</si>
  <si>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</si>
  <si>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</si>
  <si>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</si>
  <si>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</si>
  <si>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</si>
  <si>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</si>
  <si>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</si>
  <si>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</si>
  <si>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</si>
  <si>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</si>
  <si>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</si>
  <si>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</si>
  <si>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</si>
  <si>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</si>
  <si>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</si>
  <si>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</si>
  <si>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</si>
  <si>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</si>
  <si>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</si>
  <si>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</si>
  <si>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</si>
  <si>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</si>
  <si>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</si>
  <si>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</si>
  <si>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</si>
  <si>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</si>
  <si>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</si>
  <si>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</si>
  <si>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</si>
  <si>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</si>
  <si>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</si>
  <si>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</si>
  <si>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</si>
  <si>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</si>
  <si>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</si>
  <si>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</si>
  <si>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</si>
  <si>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</si>
  <si>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</si>
  <si>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</si>
  <si>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</si>
  <si>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</si>
  <si>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</si>
  <si>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</si>
  <si>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</si>
  <si>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</si>
  <si>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</si>
  <si>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</si>
  <si>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</si>
  <si>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</si>
  <si>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</si>
  <si>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</si>
  <si>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</si>
  <si>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</si>
  <si>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</si>
  <si>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</si>
  <si>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</si>
  <si>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</si>
  <si>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</si>
  <si>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</si>
  <si>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</si>
  <si>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</si>
  <si>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</si>
  <si>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</si>
  <si>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</si>
  <si>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</si>
  <si>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</si>
  <si>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</si>
  <si>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</si>
  <si>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</si>
  <si>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</si>
  <si>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</si>
  <si>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</si>
  <si>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</si>
  <si>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</si>
  <si>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</si>
  <si>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</si>
  <si>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</si>
  <si>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</si>
  <si>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</si>
  <si>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</si>
  <si>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</si>
  <si>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</si>
  <si>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</si>
  <si>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</si>
  <si>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</si>
  <si>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</si>
  <si>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</si>
  <si>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</si>
  <si>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</si>
  <si>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</si>
  <si>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</si>
  <si>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</si>
  <si>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</si>
  <si>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</si>
  <si>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</si>
  <si>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</si>
  <si>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</si>
  <si>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</si>
  <si>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</si>
  <si>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</si>
  <si>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</si>
  <si>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</si>
  <si>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</si>
  <si>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</si>
  <si>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</si>
  <si>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</si>
  <si>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</si>
  <si>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</si>
  <si>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</si>
  <si>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</si>
  <si>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</si>
  <si>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</si>
  <si>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</si>
  <si>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</si>
  <si>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</si>
  <si>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</si>
  <si>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</si>
  <si>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</si>
  <si>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</si>
  <si>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</si>
  <si>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</si>
  <si>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</si>
  <si>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</si>
  <si>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</si>
  <si>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</si>
  <si>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</si>
  <si>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</si>
  <si>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</si>
  <si>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</si>
  <si>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</si>
  <si>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</si>
  <si>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</si>
  <si>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</si>
  <si>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</si>
  <si>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</si>
  <si>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</si>
  <si>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</si>
  <si>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</si>
  <si>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</si>
  <si>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</si>
  <si>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</si>
  <si>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</si>
  <si>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</si>
  <si>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</si>
  <si>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</si>
  <si>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</si>
  <si>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</si>
  <si>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</si>
  <si>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</si>
  <si>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</si>
  <si>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</si>
  <si>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</si>
  <si>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</si>
  <si>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</si>
  <si>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</si>
  <si>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</si>
  <si>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</si>
  <si>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</si>
  <si>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</si>
  <si>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</si>
  <si>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</si>
  <si>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</si>
  <si>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</si>
  <si>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</si>
  <si>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</si>
  <si>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</si>
  <si>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</si>
  <si>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</si>
  <si>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</si>
  <si>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</si>
  <si>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</si>
  <si>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</si>
  <si>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</si>
  <si>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</si>
  <si>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</si>
  <si>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</si>
  <si>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</si>
  <si>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</si>
  <si>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</si>
  <si>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</si>
  <si>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</si>
  <si>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</si>
  <si>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</si>
  <si>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</si>
  <si>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</si>
  <si>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</si>
  <si>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</si>
  <si>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</si>
  <si>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</si>
  <si>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</si>
  <si>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</si>
  <si>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</si>
  <si>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</si>
  <si>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</si>
  <si>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</si>
  <si>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</si>
  <si>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</si>
  <si>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</si>
  <si>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</si>
  <si>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</si>
  <si>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</si>
  <si>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</si>
  <si>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</si>
  <si>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</si>
  <si>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</si>
  <si>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</si>
  <si>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</si>
  <si>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</si>
  <si>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</si>
  <si>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</si>
  <si>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</si>
  <si>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</si>
  <si>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</si>
  <si>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</si>
  <si>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</si>
  <si>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</si>
  <si>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</si>
  <si>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</si>
  <si>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</si>
  <si>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</si>
  <si>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</si>
  <si>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</si>
  <si>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</si>
  <si>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</si>
  <si>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</si>
  <si>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</si>
  <si>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</si>
  <si>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</si>
  <si>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</si>
  <si>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</si>
  <si>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</si>
  <si>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</si>
  <si>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</si>
  <si>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</si>
  <si>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</si>
  <si>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</si>
  <si>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</si>
  <si>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</si>
  <si>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</si>
  <si>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</si>
  <si>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</si>
  <si>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</si>
  <si>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</si>
  <si>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</si>
  <si>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</si>
  <si>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</si>
  <si>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</si>
  <si>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</si>
  <si>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</si>
  <si>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</si>
  <si>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</si>
  <si>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</si>
  <si>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</si>
  <si>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</si>
  <si>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</si>
  <si>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</si>
  <si>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</si>
  <si>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</si>
  <si>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</si>
  <si>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</si>
  <si>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</si>
  <si>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</si>
  <si>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</si>
  <si>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</si>
  <si>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</si>
  <si>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</si>
  <si>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</si>
  <si>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</si>
  <si>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</si>
  <si>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</si>
  <si>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</si>
  <si>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</si>
  <si>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</si>
  <si>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</si>
  <si>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</si>
  <si>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</si>
  <si>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</si>
  <si>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</si>
  <si>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</si>
  <si>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</si>
  <si>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</si>
  <si>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</si>
  <si>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</si>
  <si>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</si>
  <si>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</si>
  <si>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</si>
  <si>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</si>
  <si>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</si>
  <si>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</si>
  <si>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</si>
  <si>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</si>
  <si>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</si>
  <si>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</si>
  <si>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</si>
  <si>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</si>
  <si>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</si>
  <si>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</si>
  <si>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</si>
  <si>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</si>
  <si>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</si>
  <si>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</si>
  <si>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</si>
  <si>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</si>
  <si>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</si>
  <si>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</si>
  <si>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</si>
  <si>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</si>
  <si>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</si>
  <si>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</si>
  <si>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</si>
  <si>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</si>
  <si>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</si>
  <si>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</si>
  <si>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</si>
  <si>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</si>
  <si>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</si>
  <si>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</si>
  <si>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</si>
  <si>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</si>
  <si>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</si>
  <si>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</si>
  <si>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</si>
  <si>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</si>
  <si>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</si>
  <si>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</si>
  <si>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</si>
  <si>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</si>
  <si>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</si>
  <si>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</si>
  <si>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</si>
  <si>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</si>
  <si>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</si>
  <si>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</si>
  <si>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</si>
  <si>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</si>
  <si>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</si>
  <si>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</si>
  <si>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</si>
  <si>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</si>
  <si>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</si>
  <si>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</si>
  <si>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</si>
  <si>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</si>
  <si>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</si>
  <si>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</si>
  <si>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</si>
  <si>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</si>
  <si>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</si>
  <si>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</si>
  <si>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</si>
  <si>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</si>
  <si>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</si>
  <si>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</si>
  <si>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</si>
  <si>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</si>
  <si>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</si>
  <si>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</si>
  <si>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</si>
  <si>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</si>
  <si>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</si>
  <si>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</si>
  <si>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</si>
  <si>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</si>
  <si>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</si>
  <si>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</si>
  <si>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</si>
  <si>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</si>
  <si>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</si>
  <si>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</si>
  <si>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</si>
  <si>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</si>
  <si>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</si>
  <si>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</si>
  <si>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</si>
  <si>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</si>
  <si>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</si>
  <si>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</si>
  <si>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</si>
  <si>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</si>
  <si>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</si>
  <si>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</si>
  <si>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</si>
  <si>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</si>
  <si>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</si>
  <si>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</si>
  <si>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</si>
  <si>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</si>
  <si>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</si>
  <si>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</si>
  <si>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</si>
  <si>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</si>
  <si>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</si>
  <si>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</si>
  <si>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</si>
  <si>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</si>
  <si>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</si>
  <si>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</si>
  <si>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</si>
  <si>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</si>
  <si>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</si>
  <si>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</si>
  <si>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</si>
  <si>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</si>
  <si>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</si>
  <si>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</si>
  <si>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</si>
  <si>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</si>
  <si>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</si>
  <si>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</si>
  <si>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</si>
  <si>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</si>
  <si>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</si>
  <si>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</si>
  <si>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</si>
  <si>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</si>
  <si>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</si>
  <si>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</si>
  <si>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</si>
  <si>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</si>
  <si>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</si>
  <si>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</si>
  <si>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</si>
  <si>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</si>
  <si>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</si>
  <si>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</si>
  <si>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</si>
  <si>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</si>
  <si>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</si>
  <si>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</si>
  <si>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</si>
  <si>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</si>
  <si>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</si>
  <si>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</si>
  <si>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</si>
  <si>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</si>
  <si>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</si>
  <si>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</si>
  <si>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</si>
  <si>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</si>
  <si>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</si>
  <si>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</si>
  <si>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</si>
  <si>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</si>
  <si>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</si>
  <si>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</si>
  <si>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</si>
  <si>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</si>
  <si>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</si>
  <si>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</si>
  <si>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</si>
  <si>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</si>
  <si>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</si>
  <si>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</si>
  <si>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</si>
  <si>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</si>
  <si>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</si>
  <si>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</si>
  <si>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</si>
  <si>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</si>
  <si>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</si>
  <si>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</si>
  <si>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</si>
  <si>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</si>
  <si>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</si>
  <si>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</si>
  <si>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</si>
  <si>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</si>
  <si>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</si>
  <si>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</si>
  <si>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</si>
  <si>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</si>
  <si>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</si>
  <si>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</si>
  <si>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</si>
  <si>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</si>
  <si>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</si>
  <si>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</si>
  <si>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</si>
  <si>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</si>
  <si>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</si>
  <si>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</si>
  <si>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</si>
  <si>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</si>
  <si>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</si>
  <si>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</si>
  <si>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</si>
  <si>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</si>
  <si>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</si>
  <si>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</si>
  <si>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</si>
  <si>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</si>
  <si>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</si>
  <si>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</si>
  <si>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</si>
  <si>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</si>
  <si>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</si>
  <si>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</si>
  <si>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</si>
  <si>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</si>
  <si>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</si>
  <si>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</si>
  <si>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</si>
  <si>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</si>
  <si>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</si>
  <si>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</si>
  <si>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</si>
  <si>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</si>
  <si>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</si>
  <si>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</si>
  <si>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</si>
  <si>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</si>
  <si>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</si>
  <si>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</si>
  <si>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</si>
  <si>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</si>
  <si>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</si>
  <si>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</si>
  <si>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</si>
  <si>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</si>
  <si>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</si>
  <si>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</si>
  <si>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</si>
  <si>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</si>
  <si>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</si>
  <si>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</si>
  <si>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</si>
  <si>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</si>
  <si>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</si>
  <si>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</si>
  <si>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</si>
  <si>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</si>
  <si>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</si>
  <si>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</si>
  <si>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</si>
  <si>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</si>
  <si>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</si>
  <si>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</si>
  <si>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</si>
  <si>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</si>
  <si>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</si>
  <si>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</si>
  <si>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</si>
  <si>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</si>
  <si>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</si>
  <si>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</si>
  <si>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</si>
  <si>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</si>
  <si>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</si>
  <si>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</si>
  <si>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</si>
  <si>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</si>
  <si>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</si>
  <si>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</si>
  <si>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</si>
  <si>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</si>
  <si>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</si>
  <si>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</si>
  <si>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</si>
  <si>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</si>
  <si>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</si>
  <si>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</si>
  <si>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</si>
  <si>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</si>
  <si>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</si>
  <si>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</si>
  <si>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</si>
  <si>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</si>
  <si>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</si>
  <si>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</si>
  <si>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</si>
  <si>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</si>
  <si>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</si>
  <si>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</si>
  <si>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</si>
  <si>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</si>
  <si>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</si>
  <si>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</si>
  <si>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</si>
  <si>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</si>
  <si>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</si>
  <si>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</si>
  <si>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</si>
  <si>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</si>
  <si>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</si>
  <si>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</si>
  <si>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</si>
  <si>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</si>
  <si>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</si>
  <si>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</si>
  <si>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</si>
  <si>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</si>
  <si>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</si>
  <si>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</si>
  <si>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</si>
  <si>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</si>
  <si>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</si>
  <si>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</si>
  <si>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</si>
  <si>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</si>
  <si>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</si>
  <si>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</si>
  <si>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</si>
  <si>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</si>
  <si>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</si>
  <si>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</si>
  <si>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</si>
  <si>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</si>
  <si>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</si>
  <si>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</si>
  <si>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</si>
  <si>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</si>
  <si>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</si>
  <si>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</si>
  <si>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</si>
  <si>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</si>
  <si>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</si>
  <si>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</si>
  <si>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</si>
  <si>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</si>
  <si>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</si>
  <si>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</si>
  <si>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</si>
  <si>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</si>
  <si>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</si>
  <si>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</si>
  <si>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</si>
  <si>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</si>
  <si>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</si>
  <si>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</si>
  <si>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</si>
  <si>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</si>
  <si>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</si>
  <si>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</si>
  <si>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</si>
  <si>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</si>
  <si>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</si>
  <si>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</si>
  <si>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</si>
  <si>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</si>
  <si>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</si>
  <si>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</si>
  <si>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</si>
  <si>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</si>
  <si>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</si>
  <si>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</si>
  <si>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</si>
  <si>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</si>
  <si>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</si>
  <si>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</si>
  <si>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</si>
  <si>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</si>
  <si>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</si>
  <si>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</si>
  <si>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</si>
  <si>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</si>
  <si>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</si>
  <si>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</si>
  <si>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</si>
  <si>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</si>
  <si>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</si>
  <si>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</si>
  <si>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</si>
  <si>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</si>
  <si>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</si>
  <si>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</si>
  <si>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</si>
  <si>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</si>
  <si>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</si>
  <si>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</si>
  <si>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</si>
  <si>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</si>
  <si>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</si>
  <si>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</si>
  <si>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</si>
  <si>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</si>
  <si>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</si>
  <si>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</si>
  <si>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</si>
  <si>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</si>
  <si>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</si>
  <si>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</si>
  <si>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</si>
  <si>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</si>
  <si>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</si>
  <si>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</si>
  <si>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</si>
  <si>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</si>
  <si>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</si>
  <si>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</si>
  <si>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</si>
  <si>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</si>
  <si>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</si>
  <si>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</si>
  <si>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</si>
  <si>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</si>
  <si>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</si>
  <si>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</si>
  <si>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</si>
  <si>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</si>
  <si>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</si>
  <si>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</si>
  <si>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</si>
  <si>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</si>
  <si>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</si>
  <si>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</si>
  <si>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</si>
  <si>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</si>
  <si>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</si>
  <si>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</si>
  <si>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</si>
  <si>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</si>
  <si>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</si>
  <si>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</si>
  <si>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</si>
  <si>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</si>
  <si>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</si>
  <si>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</si>
  <si>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</si>
  <si>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</si>
  <si>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</si>
  <si>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</si>
  <si>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</si>
  <si>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</si>
  <si>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</si>
  <si>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</si>
  <si>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</si>
  <si>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</si>
  <si>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</si>
  <si>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</si>
  <si>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</si>
  <si>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</si>
  <si>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</si>
  <si>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</si>
  <si>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</si>
  <si>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</si>
  <si>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</si>
  <si>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</si>
  <si>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</si>
  <si>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</si>
  <si>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</si>
  <si>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</si>
  <si>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</si>
  <si>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</si>
  <si>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</si>
  <si>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</si>
  <si>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</si>
  <si>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</si>
  <si>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</si>
  <si>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</si>
  <si>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</si>
  <si>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</si>
  <si>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</si>
  <si>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</si>
  <si>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</si>
  <si>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</si>
  <si>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</si>
  <si>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</si>
  <si>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</si>
  <si>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</si>
  <si>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</si>
  <si>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</si>
  <si>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</si>
  <si>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</si>
  <si>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</si>
  <si>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</si>
  <si>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</si>
  <si>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</si>
  <si>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</si>
  <si>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</si>
  <si>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</si>
  <si>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</si>
  <si>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</si>
  <si>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</si>
  <si>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</si>
  <si>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</si>
  <si>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</si>
  <si>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</si>
  <si>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</si>
  <si>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</si>
  <si>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</si>
  <si>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</si>
  <si>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</si>
  <si>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</si>
  <si>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</si>
  <si>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</si>
  <si>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</si>
  <si>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</si>
  <si>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</si>
  <si>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</si>
  <si>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</si>
  <si>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</si>
  <si>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</si>
  <si>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</si>
  <si>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</si>
  <si>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</si>
  <si>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</si>
  <si>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</si>
  <si>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</si>
  <si>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</si>
  <si>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</si>
  <si>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</si>
  <si>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</si>
  <si>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</si>
  <si>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</si>
  <si>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</si>
  <si>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</si>
  <si>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</si>
  <si>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</si>
  <si>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</si>
  <si>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</si>
  <si>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</si>
  <si>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</si>
  <si>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</si>
  <si>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</si>
  <si>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</si>
  <si>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</si>
  <si>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</si>
  <si>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</si>
  <si>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</si>
  <si>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</si>
  <si>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</si>
  <si>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</si>
  <si>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</si>
  <si>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</si>
  <si>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</si>
  <si>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</si>
  <si>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</si>
  <si>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</si>
  <si>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</si>
  <si>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</si>
  <si>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</si>
  <si>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</si>
  <si>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</si>
  <si>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</si>
  <si>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</si>
  <si>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</si>
  <si>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</si>
  <si>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</si>
  <si>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</si>
  <si>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</si>
  <si>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</si>
  <si>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</si>
  <si>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</si>
  <si>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</si>
  <si>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</si>
  <si>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</si>
  <si>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</si>
  <si>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</si>
  <si>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</si>
  <si>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</si>
  <si>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</si>
  <si>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</si>
  <si>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</si>
  <si>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</si>
  <si>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</si>
  <si>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</si>
  <si>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</si>
  <si>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</si>
  <si>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</si>
  <si>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</si>
  <si>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</si>
  <si>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</si>
  <si>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</si>
  <si>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</si>
  <si>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</si>
  <si>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</si>
  <si>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</si>
  <si>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</si>
  <si>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</si>
  <si>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</si>
  <si>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</si>
  <si>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</si>
  <si>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</si>
  <si>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</si>
  <si>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</si>
  <si>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</si>
  <si>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</si>
  <si>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</si>
  <si>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</si>
  <si>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</si>
  <si>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</si>
  <si>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</si>
  <si>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</si>
  <si>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</si>
  <si>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</si>
  <si>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</si>
  <si>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</si>
  <si>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</si>
  <si>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</si>
  <si>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</si>
  <si>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</si>
  <si>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</si>
  <si>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</si>
  <si>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</si>
  <si>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</si>
  <si>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</si>
  <si>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</si>
  <si>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</si>
  <si>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</si>
  <si>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</si>
  <si>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</si>
  <si>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</si>
  <si>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</si>
  <si>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</si>
  <si>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</si>
  <si>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</si>
  <si>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</si>
  <si>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</si>
  <si>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</si>
  <si>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</si>
  <si>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</si>
  <si>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</si>
  <si>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</si>
  <si>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</si>
  <si>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</si>
  <si>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</si>
  <si>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</si>
  <si>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</si>
  <si>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</si>
  <si>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</si>
  <si>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</si>
  <si>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</si>
  <si>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</si>
  <si>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</si>
  <si>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</si>
  <si>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</si>
  <si>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</si>
  <si>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</si>
  <si>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</si>
  <si>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</si>
  <si>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</si>
  <si>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</si>
  <si>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</si>
  <si>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</si>
  <si>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</si>
  <si>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</si>
  <si>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</si>
  <si>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</si>
  <si>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</si>
  <si>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</si>
  <si>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</si>
  <si>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</si>
  <si>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</si>
  <si>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</si>
  <si>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</si>
  <si>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</si>
  <si>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</si>
  <si>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</si>
  <si>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</si>
  <si>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</si>
  <si>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</si>
  <si>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</si>
  <si>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</si>
  <si>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</si>
  <si>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</si>
  <si>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</si>
  <si>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</si>
  <si>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</si>
  <si>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</si>
  <si>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</si>
  <si>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</si>
  <si>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</si>
  <si>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</si>
  <si>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</si>
  <si>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</si>
  <si>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</si>
  <si>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</si>
  <si>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</si>
  <si>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</si>
  <si>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</si>
  <si>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</si>
  <si>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</si>
  <si>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</si>
  <si>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</si>
  <si>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</si>
  <si>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</si>
  <si>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</si>
  <si>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</si>
  <si>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</si>
  <si>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</si>
  <si>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</si>
  <si>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</si>
  <si>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</si>
  <si>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</si>
  <si>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</si>
  <si>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</si>
  <si>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</si>
  <si>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</si>
  <si>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</si>
  <si>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</si>
  <si>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</si>
  <si>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</si>
  <si>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</si>
  <si>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</si>
  <si>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</si>
  <si>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</si>
  <si>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</si>
  <si>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</si>
  <si>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</si>
  <si>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</si>
  <si>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</si>
  <si>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</si>
  <si>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</si>
  <si>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</si>
  <si>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</si>
  <si>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</si>
  <si>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</si>
  <si>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</si>
  <si>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</si>
  <si>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</si>
  <si>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</si>
  <si>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</si>
  <si>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</si>
  <si>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</si>
  <si>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</si>
  <si>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</si>
  <si>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</si>
  <si>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</si>
  <si>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</si>
  <si>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</si>
  <si>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</si>
  <si>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</si>
  <si>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</si>
  <si>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</si>
  <si>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</si>
  <si>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</si>
  <si>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</si>
  <si>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</si>
  <si>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</si>
  <si>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</si>
  <si>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</si>
  <si>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</si>
  <si>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</si>
  <si>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</si>
  <si>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</si>
  <si>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</si>
  <si>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</si>
  <si>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</si>
  <si>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</si>
  <si>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</si>
  <si>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</si>
  <si>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</si>
  <si>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</si>
  <si>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</si>
  <si>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</si>
  <si>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</si>
  <si>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</si>
  <si>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</si>
  <si>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</si>
  <si>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</si>
  <si>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</si>
  <si>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</si>
  <si>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</si>
  <si>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</si>
  <si>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</si>
  <si>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</si>
  <si>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</si>
  <si>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</si>
  <si>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</si>
  <si>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</si>
  <si>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</si>
  <si>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</si>
  <si>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</si>
  <si>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</si>
  <si>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</si>
  <si>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</si>
  <si>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</si>
  <si>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</si>
  <si>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</si>
  <si>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</si>
  <si>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</si>
  <si>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</si>
  <si>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</si>
  <si>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</si>
  <si>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</si>
  <si>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</si>
  <si>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</si>
  <si>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</si>
  <si>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</si>
  <si>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</si>
  <si>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</si>
  <si>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</si>
  <si>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</si>
  <si>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</si>
  <si>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</si>
  <si>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</si>
  <si>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</si>
  <si>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</si>
  <si>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</si>
  <si>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</si>
  <si>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</si>
  <si>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</si>
  <si>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</si>
  <si>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</si>
  <si>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</si>
  <si>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</si>
  <si>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</si>
  <si>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</si>
  <si>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</si>
  <si>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</si>
  <si>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</si>
  <si>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</si>
  <si>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</si>
  <si>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</si>
  <si>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</si>
  <si>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</si>
  <si>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</si>
  <si>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</si>
  <si>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</si>
  <si>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</si>
  <si>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</si>
  <si>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</si>
  <si>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</si>
  <si>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</si>
  <si>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</si>
  <si>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</si>
  <si>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</si>
  <si>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</si>
  <si>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</si>
  <si>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</si>
  <si>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</si>
  <si>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</si>
  <si>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</si>
  <si>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</si>
  <si>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</si>
  <si>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</si>
  <si>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</si>
  <si>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</si>
  <si>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</si>
  <si>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</si>
  <si>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</si>
  <si>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</si>
  <si>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</si>
  <si>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</si>
  <si>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</si>
  <si>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</si>
  <si>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</si>
  <si>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</si>
  <si>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</si>
  <si>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</si>
  <si>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</si>
  <si>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</si>
  <si>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</si>
  <si>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</si>
  <si>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</si>
  <si>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</si>
  <si>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</si>
  <si>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</si>
  <si>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</si>
  <si>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</si>
  <si>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</si>
  <si>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</si>
  <si>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</si>
  <si>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</si>
  <si>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</si>
  <si>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</si>
  <si>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</si>
  <si>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</si>
  <si>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</si>
  <si>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</si>
  <si>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</si>
  <si>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</si>
  <si>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</si>
  <si>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</si>
  <si>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</si>
  <si>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</si>
  <si>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</si>
  <si>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</si>
  <si>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</si>
  <si>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</si>
  <si>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</si>
  <si>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</si>
  <si>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</si>
  <si>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</si>
  <si>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</si>
  <si>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</si>
  <si>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</si>
  <si>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</si>
  <si>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</si>
  <si>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</si>
  <si>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</si>
  <si>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</si>
  <si>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</si>
  <si>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</si>
  <si>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</si>
  <si>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</si>
  <si>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</si>
  <si>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</si>
  <si>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</si>
  <si>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</si>
  <si>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</si>
  <si>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</si>
  <si>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</si>
  <si>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</si>
  <si>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</si>
  <si>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</si>
  <si>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</si>
  <si>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</si>
  <si>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</si>
  <si>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</si>
  <si>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</si>
  <si>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</si>
  <si>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</si>
  <si>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</si>
  <si>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</si>
  <si>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</si>
  <si>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</si>
  <si>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</si>
  <si>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</si>
  <si>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</si>
  <si>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</si>
  <si>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</si>
  <si>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</si>
  <si>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</si>
  <si>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</si>
  <si>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</si>
  <si>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</si>
  <si>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</si>
  <si>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</si>
  <si>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</si>
  <si>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</si>
  <si>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</si>
  <si>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</si>
  <si>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</si>
  <si>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</si>
  <si>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</si>
  <si>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</si>
  <si>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</si>
  <si>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</si>
  <si>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</si>
  <si>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</si>
  <si>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</si>
  <si>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</si>
  <si>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</si>
  <si>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</si>
  <si>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</si>
  <si>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</si>
  <si>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</si>
  <si>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</si>
  <si>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</si>
  <si>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</si>
  <si>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</si>
  <si>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</si>
  <si>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</si>
  <si>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</si>
  <si>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</si>
  <si>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</si>
  <si>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</si>
  <si>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</si>
  <si>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</si>
  <si>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</si>
  <si>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</si>
  <si>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</si>
  <si>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</si>
  <si>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</si>
  <si>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</si>
  <si>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</si>
  <si>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</si>
  <si>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</si>
  <si>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</si>
  <si>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</si>
  <si>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</si>
  <si>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</si>
  <si>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</si>
  <si>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</si>
  <si>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</si>
  <si>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</si>
  <si>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</si>
  <si>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</si>
  <si>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</si>
  <si>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</si>
  <si>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</si>
  <si>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</si>
  <si>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</si>
  <si>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</si>
  <si>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</si>
  <si>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</si>
  <si>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</si>
  <si>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</si>
  <si>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</si>
  <si>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</si>
  <si>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</si>
  <si>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</si>
  <si>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</si>
  <si>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</si>
  <si>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</si>
  <si>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</si>
  <si>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</si>
  <si>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</si>
  <si>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</si>
  <si>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</si>
  <si>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</si>
  <si>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</si>
  <si>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</si>
  <si>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</si>
  <si>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</si>
  <si>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</si>
  <si>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</si>
  <si>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</si>
  <si>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</si>
  <si>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</si>
  <si>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</si>
  <si>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</si>
  <si>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</si>
  <si>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</si>
  <si>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</si>
  <si>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</si>
  <si>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</si>
  <si>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</si>
  <si>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</si>
  <si>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</si>
  <si>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</si>
  <si>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</si>
  <si>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</si>
  <si>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</si>
  <si>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</si>
  <si>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</si>
  <si>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</si>
  <si>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</si>
  <si>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</si>
  <si>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</si>
  <si>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</si>
  <si>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</si>
  <si>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</si>
  <si>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</si>
  <si>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</si>
  <si>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</si>
  <si>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</si>
  <si>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</si>
  <si>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</si>
  <si>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</si>
  <si>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</si>
  <si>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</si>
  <si>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</si>
  <si>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</si>
  <si>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</si>
  <si>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</si>
  <si>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</si>
  <si>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</si>
  <si>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</si>
  <si>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</si>
  <si>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</si>
  <si>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</si>
  <si>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</si>
  <si>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</si>
  <si>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</si>
  <si>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</si>
  <si>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</si>
  <si>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</si>
  <si>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</si>
  <si>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</si>
  <si>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</si>
  <si>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</si>
  <si>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</si>
  <si>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</si>
  <si>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</si>
  <si>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</si>
  <si>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</si>
  <si>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</si>
  <si>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</si>
  <si>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</si>
  <si>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</si>
  <si>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</si>
  <si>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</si>
  <si>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</si>
  <si>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</si>
  <si>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</si>
  <si>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</si>
  <si>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</si>
  <si>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</si>
  <si>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</si>
  <si>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</si>
  <si>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</si>
  <si>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</si>
  <si>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</si>
  <si>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</si>
  <si>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</si>
  <si>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</si>
  <si>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</si>
  <si>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</si>
  <si>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</si>
  <si>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</si>
  <si>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</si>
  <si>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</si>
  <si>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</si>
  <si>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</si>
  <si>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</si>
  <si>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</si>
  <si>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</si>
  <si>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</si>
  <si>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</si>
  <si>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</si>
  <si>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</si>
  <si>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</si>
  <si>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</si>
  <si>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</si>
  <si>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</si>
  <si>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</si>
  <si>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</si>
  <si>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</si>
  <si>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</si>
  <si>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</si>
  <si>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</si>
  <si>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</si>
  <si>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</si>
  <si>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</si>
  <si>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</si>
  <si>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</si>
  <si>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</si>
  <si>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</si>
  <si>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</si>
  <si>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</si>
  <si>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</si>
  <si>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</si>
  <si>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</si>
  <si>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</si>
  <si>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</si>
  <si>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</si>
  <si>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</si>
  <si>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</si>
  <si>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</si>
  <si>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</si>
  <si>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</si>
  <si>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</si>
  <si>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</si>
  <si>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</si>
  <si>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</si>
  <si>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</si>
  <si>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</si>
  <si>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</si>
  <si>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</si>
  <si>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</si>
  <si>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</si>
  <si>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</si>
  <si>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</si>
  <si>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</si>
  <si>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</si>
  <si>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</si>
  <si>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</si>
  <si>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</si>
  <si>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</si>
  <si>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</si>
  <si>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</si>
  <si>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</si>
  <si>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</si>
  <si>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</si>
  <si>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</si>
  <si>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</si>
  <si>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</si>
  <si>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</si>
  <si>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</si>
  <si>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</si>
  <si>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</si>
  <si>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</si>
  <si>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</si>
  <si>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</si>
  <si>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</si>
  <si>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</si>
  <si>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</si>
  <si>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</si>
  <si>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</si>
  <si>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</si>
  <si>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</si>
  <si>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</si>
  <si>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</si>
  <si>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</si>
  <si>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</si>
  <si>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</si>
  <si>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</si>
  <si>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</si>
  <si>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</si>
  <si>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</si>
  <si>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</si>
  <si>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</si>
  <si>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</si>
  <si>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</si>
  <si>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</si>
  <si>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</si>
  <si>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</si>
  <si>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</si>
  <si>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</si>
  <si>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</si>
  <si>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</si>
  <si>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</si>
  <si>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</si>
  <si>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</si>
  <si>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</si>
  <si>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</si>
  <si>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</si>
  <si>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</si>
  <si>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</si>
  <si>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</si>
  <si>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</si>
  <si>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</si>
  <si>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</si>
  <si>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</si>
  <si>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</si>
  <si>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</si>
  <si>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</si>
  <si>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</si>
  <si>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</si>
  <si>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</si>
  <si>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</si>
  <si>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</si>
  <si>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</si>
  <si>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</si>
  <si>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</si>
  <si>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</si>
  <si>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</si>
  <si>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</si>
  <si>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</si>
  <si>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</si>
  <si>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</si>
  <si>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</si>
  <si>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</si>
  <si>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</si>
  <si>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</si>
  <si>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</si>
  <si>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</si>
  <si>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</si>
  <si>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</si>
  <si>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</si>
  <si>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</si>
  <si>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</si>
  <si>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</si>
  <si>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</si>
  <si>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</si>
  <si>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</si>
  <si>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</si>
  <si>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</si>
  <si>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</si>
  <si>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</si>
  <si>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</si>
  <si>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</si>
  <si>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</si>
  <si>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</si>
  <si>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</si>
  <si>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</si>
  <si>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</si>
  <si>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</si>
  <si>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</si>
  <si>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</si>
  <si>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</si>
  <si>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</si>
  <si>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</si>
  <si>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</si>
  <si>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</si>
  <si>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</si>
  <si>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</si>
  <si>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</si>
  <si>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</si>
  <si>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</si>
  <si>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</si>
  <si>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</si>
  <si>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</si>
  <si>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</si>
  <si>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</si>
  <si>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</si>
  <si>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</si>
  <si>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</si>
  <si>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</si>
  <si>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</si>
  <si>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</si>
  <si>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</si>
  <si>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</si>
  <si>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</si>
  <si>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</si>
  <si>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</si>
  <si>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</si>
  <si>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</si>
  <si>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</si>
  <si>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</si>
  <si>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</si>
  <si>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</si>
  <si>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</si>
  <si>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</si>
  <si>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</si>
  <si>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</si>
  <si>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</si>
  <si>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</si>
  <si>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</si>
  <si>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</si>
  <si>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</si>
  <si>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</si>
  <si>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</si>
  <si>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</si>
  <si>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</si>
  <si>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</si>
  <si>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</si>
  <si>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</si>
  <si>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</si>
  <si>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</si>
  <si>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</si>
  <si>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</si>
  <si>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</si>
  <si>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</si>
  <si>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</si>
  <si>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</si>
  <si>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</si>
  <si>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</si>
  <si>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</si>
  <si>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</si>
  <si>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</si>
  <si>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</si>
  <si>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</si>
  <si>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</si>
  <si>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</si>
  <si>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</si>
  <si>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</si>
  <si>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</si>
  <si>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</si>
  <si>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</si>
  <si>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</si>
  <si>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</si>
  <si>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</si>
  <si>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</si>
  <si>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</si>
  <si>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</si>
  <si>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</si>
  <si>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</si>
  <si>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</si>
  <si>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</si>
  <si>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</si>
  <si>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</si>
  <si>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</si>
  <si>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</si>
  <si>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</si>
  <si>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</si>
  <si>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</si>
  <si>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</si>
  <si>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</si>
  <si>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</si>
  <si>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</si>
  <si>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</si>
  <si>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</si>
  <si>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</si>
  <si>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</si>
  <si>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</si>
  <si>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</si>
  <si>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</si>
  <si>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</si>
  <si>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</si>
  <si>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</si>
  <si>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</si>
  <si>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</si>
  <si>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</si>
  <si>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</si>
  <si>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</si>
  <si>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</si>
  <si>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</si>
  <si>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</si>
  <si>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</si>
  <si>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</si>
  <si>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</si>
  <si>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</si>
  <si>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</si>
  <si>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</si>
  <si>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</si>
  <si>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</si>
  <si>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</si>
  <si>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</si>
  <si>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</si>
  <si>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</si>
  <si>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</si>
  <si>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</si>
  <si>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</si>
  <si>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</si>
  <si>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</si>
  <si>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</si>
  <si>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</si>
  <si>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</si>
  <si>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</si>
  <si>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</si>
  <si>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</si>
  <si>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</si>
  <si>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</si>
  <si>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</si>
  <si>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</si>
  <si>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</si>
  <si>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</si>
  <si>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</si>
  <si>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</si>
  <si>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</si>
  <si>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</si>
  <si>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</si>
  <si>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</si>
  <si>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</si>
  <si>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</si>
  <si>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</si>
  <si>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</si>
  <si>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</si>
  <si>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</si>
  <si>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</si>
  <si>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</si>
  <si>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</si>
  <si>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</si>
  <si>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</si>
  <si>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</si>
  <si>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</si>
  <si>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</si>
  <si>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</si>
  <si>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</si>
  <si>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</si>
  <si>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</si>
  <si>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</si>
  <si>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</si>
  <si>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</si>
  <si>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</si>
  <si>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</si>
  <si>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</si>
  <si>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</si>
  <si>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</si>
  <si>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</si>
  <si>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</si>
  <si>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</si>
  <si>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</si>
  <si>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</si>
  <si>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</si>
  <si>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</si>
  <si>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</si>
  <si>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</si>
  <si>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</si>
  <si>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</si>
  <si>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</si>
  <si>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</si>
  <si>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</si>
  <si>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</si>
  <si>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</si>
  <si>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</si>
  <si>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</si>
  <si>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</si>
  <si>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</si>
  <si>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</si>
  <si>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</si>
  <si>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</si>
  <si>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</si>
  <si>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</si>
  <si>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</si>
  <si>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</si>
  <si>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</si>
  <si>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</si>
  <si>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</si>
  <si>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</si>
  <si>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</si>
  <si>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</si>
  <si>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</si>
  <si>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</si>
  <si>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</si>
  <si>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</si>
  <si>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</si>
  <si>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</si>
  <si>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</si>
  <si>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</si>
  <si>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</si>
  <si>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</si>
  <si>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</si>
  <si>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</si>
  <si>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</si>
  <si>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</si>
  <si>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</si>
  <si>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</si>
  <si>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</si>
  <si>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</si>
  <si>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</si>
  <si>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</si>
  <si>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</si>
  <si>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</si>
  <si>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</si>
  <si>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</si>
  <si>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</si>
  <si>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</si>
  <si>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</si>
  <si>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</si>
  <si>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</si>
  <si>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</si>
  <si>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</si>
  <si>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</si>
  <si>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</si>
  <si>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</si>
  <si>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</si>
  <si>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</si>
  <si>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</si>
  <si>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</si>
  <si>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</si>
  <si>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</si>
  <si>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</si>
  <si>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</si>
  <si>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</si>
  <si>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</si>
  <si>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</si>
  <si>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</si>
  <si>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</si>
  <si>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</si>
  <si>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</si>
  <si>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</si>
  <si>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</si>
  <si>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</si>
  <si>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</si>
  <si>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</si>
  <si>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</si>
  <si>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</si>
  <si>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</si>
  <si>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</si>
  <si>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</si>
  <si>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</si>
  <si>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</si>
  <si>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</si>
  <si>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</si>
  <si>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</si>
  <si>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</si>
  <si>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</si>
  <si>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</si>
  <si>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</si>
  <si>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</si>
  <si>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</si>
  <si>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</si>
  <si>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</si>
  <si>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</si>
  <si>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</si>
  <si>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</si>
  <si>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</si>
  <si>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</si>
  <si>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</si>
  <si>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</si>
  <si>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</si>
  <si>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</si>
  <si>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</si>
  <si>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</si>
  <si>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</si>
  <si>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</si>
  <si>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</si>
  <si>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</si>
  <si>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</si>
  <si>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</si>
  <si>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</si>
  <si>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</si>
  <si>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</si>
  <si>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</si>
  <si>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</si>
  <si>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</si>
  <si>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</si>
  <si>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</si>
  <si>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</si>
  <si>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</si>
  <si>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</si>
  <si>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</si>
  <si>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</si>
  <si>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</si>
  <si>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</si>
  <si>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</si>
  <si>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</si>
  <si>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</si>
  <si>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</si>
  <si>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</si>
  <si>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</si>
  <si>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</si>
  <si>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</si>
  <si>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</si>
  <si>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</si>
  <si>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</si>
  <si>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</si>
  <si>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</si>
  <si>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</si>
  <si>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</si>
  <si>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</si>
  <si>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</si>
  <si>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</si>
  <si>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</si>
  <si>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</si>
  <si>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</si>
  <si>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</si>
  <si>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</si>
  <si>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</si>
  <si>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</si>
  <si>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</si>
  <si>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</si>
  <si>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</si>
  <si>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</si>
  <si>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</si>
  <si>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</si>
  <si>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</si>
  <si>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</si>
  <si>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</si>
  <si>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</si>
  <si>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</si>
  <si>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</si>
  <si>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</si>
  <si>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</si>
  <si>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</si>
  <si>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</si>
  <si>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</si>
  <si>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</si>
  <si>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</si>
  <si>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</si>
  <si>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</si>
  <si>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</si>
  <si>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</si>
  <si>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</si>
  <si>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</si>
  <si>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</si>
  <si>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</si>
  <si>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</si>
  <si>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</si>
  <si>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</si>
  <si>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</si>
  <si>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</si>
  <si>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</si>
  <si>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</si>
  <si>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</si>
  <si>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</si>
  <si>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</si>
  <si>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</si>
  <si>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</si>
  <si>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</si>
  <si>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</si>
  <si>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</si>
  <si>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</si>
  <si>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</si>
  <si>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</si>
  <si>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</si>
  <si>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</si>
  <si>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</si>
  <si>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</si>
  <si>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</si>
  <si>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</si>
  <si>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</si>
  <si>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</si>
  <si>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</si>
  <si>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</si>
  <si>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</si>
  <si>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</si>
  <si>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</si>
  <si>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</si>
  <si>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</si>
  <si>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</si>
  <si>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</si>
  <si>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</si>
  <si>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</si>
  <si>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</si>
  <si>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</si>
  <si>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</si>
  <si>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</si>
  <si>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</si>
  <si>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</si>
  <si>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</si>
  <si>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</si>
  <si>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</si>
  <si>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</si>
  <si>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</si>
  <si>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</si>
  <si>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</si>
  <si>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</si>
  <si>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</si>
  <si>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</si>
  <si>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</si>
  <si>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</si>
  <si>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</si>
  <si>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</si>
  <si>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</si>
  <si>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</si>
  <si>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</si>
  <si>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</si>
  <si>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</si>
  <si>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</si>
  <si>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</si>
  <si>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</si>
  <si>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</si>
  <si>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</si>
  <si>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</si>
  <si>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</si>
  <si>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</si>
  <si>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</si>
  <si>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</si>
  <si>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</si>
  <si>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</si>
  <si>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</si>
  <si>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</si>
  <si>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</si>
  <si>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</si>
  <si>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</si>
  <si>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</si>
  <si>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</si>
  <si>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</si>
  <si>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</si>
  <si>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</si>
  <si>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</si>
  <si>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</si>
  <si>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</si>
  <si>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</si>
  <si>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</si>
  <si>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</si>
  <si>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</si>
  <si>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</si>
  <si>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</si>
  <si>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</si>
  <si>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</si>
  <si>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</si>
  <si>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</si>
  <si>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</si>
  <si>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</si>
  <si>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</si>
  <si>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</si>
  <si>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</si>
  <si>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</si>
  <si>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</si>
  <si>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</si>
  <si>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</si>
  <si>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</si>
  <si>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</si>
  <si>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</si>
  <si>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</si>
  <si>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</si>
  <si>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</si>
  <si>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</si>
  <si>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</si>
  <si>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</si>
  <si>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</si>
  <si>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</si>
  <si>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</si>
  <si>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</si>
  <si>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</si>
  <si>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</si>
  <si>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</si>
  <si>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</si>
  <si>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</si>
  <si>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</si>
  <si>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</si>
  <si>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</si>
  <si>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</si>
  <si>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</si>
  <si>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</si>
  <si>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</si>
  <si>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</si>
  <si>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</si>
  <si>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</si>
  <si>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</si>
  <si>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</si>
  <si>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</si>
  <si>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</si>
  <si>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</si>
  <si>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</si>
  <si>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</si>
  <si>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</si>
  <si>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</si>
  <si>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</si>
  <si>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</si>
  <si>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</si>
  <si>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</si>
  <si>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</si>
  <si>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</si>
  <si>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</si>
  <si>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</si>
  <si>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</si>
  <si>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</si>
  <si>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</si>
  <si>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</si>
  <si>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</si>
  <si>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</si>
  <si>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</si>
  <si>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</si>
  <si>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</si>
  <si>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</si>
  <si>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</si>
  <si>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</si>
  <si>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</si>
  <si>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</si>
  <si>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</si>
  <si>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</si>
  <si>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</si>
  <si>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</si>
  <si>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</si>
  <si>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</si>
  <si>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</si>
  <si>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</si>
  <si>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</si>
  <si>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</si>
  <si>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</si>
  <si>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</si>
  <si>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</si>
  <si>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</si>
  <si>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</si>
  <si>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</si>
  <si>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</si>
  <si>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</si>
  <si>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</si>
  <si>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</si>
  <si>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</si>
  <si>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</si>
  <si>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</si>
  <si>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</si>
  <si>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</si>
  <si>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</si>
  <si>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</si>
  <si>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</si>
  <si>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</si>
  <si>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</si>
  <si>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</si>
  <si>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</si>
  <si>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</si>
  <si>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</si>
  <si>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</si>
  <si>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</si>
  <si>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</si>
  <si>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</si>
  <si>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</si>
  <si>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</si>
  <si>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</si>
  <si>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</si>
  <si>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</si>
  <si>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</si>
  <si>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</si>
  <si>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</si>
  <si>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</si>
  <si>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</si>
  <si>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</si>
  <si>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</si>
  <si>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</si>
  <si>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</si>
  <si>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</si>
  <si>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</si>
  <si>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</si>
  <si>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</si>
  <si>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</si>
  <si>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</si>
  <si>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</si>
  <si>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</si>
  <si>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</si>
  <si>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</si>
  <si>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</si>
  <si>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</si>
  <si>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</si>
  <si>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</si>
  <si>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</si>
  <si>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</si>
  <si>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</si>
  <si>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</si>
  <si>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</si>
  <si>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</si>
  <si>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</si>
  <si>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</si>
  <si>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</si>
  <si>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</si>
  <si>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</si>
  <si>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</si>
  <si>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</si>
  <si>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</si>
  <si>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</si>
  <si>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</si>
  <si>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</si>
  <si>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</si>
  <si>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</si>
  <si>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</si>
  <si>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</si>
  <si>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</si>
  <si>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</si>
  <si>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</si>
  <si>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</si>
  <si>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</si>
  <si>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</si>
  <si>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</si>
  <si>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</si>
  <si>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</si>
  <si>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</si>
  <si>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</si>
  <si>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</si>
  <si>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</si>
  <si>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</si>
  <si>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</si>
  <si>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</si>
  <si>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</si>
  <si>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</si>
  <si>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</si>
  <si>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</si>
  <si>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</si>
  <si>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</si>
  <si>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</si>
  <si>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</si>
  <si>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</si>
  <si>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</si>
  <si>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</si>
  <si>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</si>
  <si>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</si>
  <si>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</si>
  <si>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</si>
  <si>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</si>
  <si>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</si>
  <si>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</si>
  <si>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</si>
  <si>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</si>
  <si>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</si>
  <si>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</si>
  <si>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</si>
  <si>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</si>
  <si>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</si>
  <si>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</si>
  <si>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</si>
  <si>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</si>
  <si>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</si>
  <si>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</si>
  <si>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</si>
  <si>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</si>
  <si>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</si>
  <si>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</si>
  <si>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</si>
  <si>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</si>
  <si>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</si>
  <si>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</si>
  <si>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</si>
  <si>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</si>
  <si>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</si>
  <si>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</si>
  <si>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</si>
  <si>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</si>
  <si>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</si>
  <si>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</si>
  <si>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</si>
  <si>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</si>
  <si>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</si>
  <si>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</si>
  <si>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</si>
  <si>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</si>
  <si>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</si>
  <si>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</si>
  <si>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</si>
  <si>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</si>
  <si>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</si>
  <si>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</si>
  <si>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</si>
  <si>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</si>
  <si>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</si>
  <si>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</si>
  <si>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</si>
  <si>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</si>
  <si>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</si>
  <si>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</si>
  <si>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</si>
  <si>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</si>
  <si>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</si>
  <si>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</si>
  <si>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</si>
  <si>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</si>
  <si>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</si>
  <si>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</si>
  <si>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</si>
  <si>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</si>
  <si>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</si>
  <si>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</si>
  <si>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</si>
  <si>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</si>
  <si>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</si>
  <si>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</si>
  <si>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</si>
  <si>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</si>
  <si>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</si>
  <si>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</si>
  <si>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</si>
  <si>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</si>
  <si>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</si>
  <si>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</si>
  <si>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</si>
  <si>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</si>
  <si>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</si>
  <si>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</si>
  <si>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</si>
  <si>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</si>
  <si>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</si>
  <si>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</si>
  <si>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</si>
  <si>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</si>
  <si>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</si>
  <si>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</si>
  <si>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</si>
  <si>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</si>
  <si>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</si>
  <si>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</si>
  <si>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</si>
  <si>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</si>
  <si>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</si>
  <si>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</si>
  <si>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</si>
  <si>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</si>
  <si>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</si>
  <si>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</si>
  <si>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</si>
  <si>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</si>
  <si>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</si>
  <si>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</si>
  <si>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</si>
  <si>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</si>
  <si>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</si>
  <si>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</si>
  <si>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</si>
  <si>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</si>
  <si>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</si>
  <si>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</si>
  <si>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</si>
  <si>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</si>
  <si>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</si>
  <si>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</si>
  <si>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</si>
  <si>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</si>
  <si>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</si>
  <si>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</si>
  <si>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</si>
  <si>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</si>
  <si>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</si>
  <si>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</si>
  <si>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</si>
  <si>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</si>
  <si>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</si>
  <si>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</si>
  <si>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</si>
  <si>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</si>
  <si>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</si>
  <si>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</si>
  <si>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</si>
  <si>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</si>
  <si>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</si>
  <si>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</si>
  <si>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</si>
  <si>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</si>
  <si>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</si>
  <si>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</si>
  <si>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</si>
  <si>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</si>
  <si>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</si>
  <si>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</si>
  <si>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</si>
  <si>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</si>
  <si>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</si>
  <si>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</si>
  <si>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</si>
  <si>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</si>
  <si>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</si>
  <si>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</si>
  <si>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</si>
  <si>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</si>
  <si>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</si>
  <si>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</si>
  <si>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</si>
  <si>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</si>
  <si>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</si>
  <si>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</si>
  <si>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</si>
  <si>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</si>
  <si>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</si>
  <si>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</si>
  <si>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</si>
  <si>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</si>
  <si>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</si>
  <si>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</si>
  <si>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</si>
  <si>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</si>
  <si>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</si>
  <si>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</si>
  <si>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</si>
  <si>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</si>
  <si>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</si>
  <si>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</si>
  <si>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</si>
  <si>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</si>
  <si>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</si>
  <si>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</si>
  <si>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</si>
  <si>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</si>
  <si>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</si>
  <si>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</si>
  <si>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</si>
  <si>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</si>
  <si>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</si>
  <si>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</si>
  <si>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</si>
  <si>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</si>
  <si>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</si>
  <si>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</si>
  <si>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</si>
  <si>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</si>
  <si>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</si>
  <si>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</si>
  <si>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</si>
  <si>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</si>
  <si>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</si>
  <si>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</si>
  <si>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</si>
  <si>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</si>
  <si>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</si>
  <si>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</si>
  <si>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</si>
  <si>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</si>
  <si>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</si>
  <si>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</si>
  <si>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</si>
  <si>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</si>
  <si>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</si>
  <si>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</si>
  <si>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</si>
  <si>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</si>
  <si>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</si>
  <si>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</si>
  <si>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</si>
  <si>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</si>
  <si>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</si>
  <si>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</si>
  <si>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</si>
  <si>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</si>
  <si>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</si>
  <si>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</si>
  <si>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</si>
  <si>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</si>
  <si>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</si>
  <si>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</si>
  <si>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</si>
  <si>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</si>
  <si>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</si>
  <si>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</si>
  <si>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</si>
  <si>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</si>
  <si>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</si>
  <si>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</si>
  <si>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</si>
  <si>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</si>
  <si>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</si>
  <si>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</si>
  <si>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</si>
  <si>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</si>
  <si>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</si>
  <si>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</si>
  <si>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</si>
  <si>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</si>
  <si>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</si>
  <si>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</si>
  <si>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</si>
  <si>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</si>
  <si>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</si>
  <si>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</si>
  <si>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</si>
  <si>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</si>
  <si>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</si>
  <si>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</si>
  <si>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</si>
  <si>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</si>
  <si>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</si>
  <si>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</si>
  <si>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</si>
  <si>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</si>
  <si>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</si>
  <si>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</si>
  <si>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</si>
  <si>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</si>
  <si>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</si>
  <si>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</si>
  <si>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</si>
  <si>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</si>
  <si>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</si>
  <si>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</si>
  <si>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</si>
  <si>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</si>
  <si>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</si>
  <si>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</si>
  <si>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</si>
  <si>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</si>
  <si>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</si>
  <si>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</si>
  <si>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</si>
  <si>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</si>
  <si>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</si>
  <si>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</si>
  <si>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</si>
  <si>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</si>
  <si>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</si>
  <si>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</si>
  <si>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</si>
  <si>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</si>
  <si>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</si>
  <si>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</si>
  <si>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</si>
  <si>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</si>
  <si>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</si>
  <si>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</si>
  <si>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</si>
  <si>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</si>
  <si>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</si>
  <si>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</si>
  <si>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</si>
  <si>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</si>
  <si>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</si>
  <si>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</si>
  <si>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</si>
  <si>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</si>
  <si>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</si>
  <si>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</si>
  <si>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</si>
  <si>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</si>
  <si>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</si>
  <si>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</si>
  <si>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</si>
  <si>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</si>
  <si>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</si>
  <si>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</si>
  <si>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</si>
  <si>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</si>
  <si>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</si>
  <si>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</si>
  <si>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</si>
  <si>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</si>
  <si>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</si>
  <si>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</si>
  <si>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</si>
  <si>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</si>
  <si>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</si>
  <si>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</si>
  <si>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</si>
  <si>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</si>
  <si>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</si>
  <si>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</si>
  <si>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</si>
  <si>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</si>
  <si>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</si>
  <si>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</si>
  <si>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</si>
  <si>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</si>
  <si>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</si>
  <si>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</si>
  <si>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</si>
  <si>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</si>
  <si>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</si>
  <si>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</si>
  <si>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</si>
  <si>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</si>
  <si>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</si>
  <si>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</si>
  <si>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</si>
  <si>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</si>
  <si>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</si>
  <si>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</si>
  <si>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</si>
  <si>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</si>
  <si>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</si>
  <si>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</si>
  <si>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</si>
  <si>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</si>
  <si>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</si>
  <si>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</si>
  <si>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</si>
  <si>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</si>
  <si>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</si>
  <si>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</si>
  <si>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</si>
  <si>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</si>
  <si>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</si>
  <si>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</si>
  <si>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</si>
  <si>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</si>
  <si>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</si>
  <si>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</si>
  <si>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</si>
  <si>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</si>
  <si>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</si>
  <si>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</si>
  <si>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</si>
  <si>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</si>
  <si>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</si>
  <si>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</si>
  <si>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</si>
  <si>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</si>
  <si>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</si>
  <si>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</si>
  <si>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</si>
  <si>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</si>
  <si>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</si>
  <si>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</si>
  <si>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</si>
  <si>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</si>
  <si>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</si>
  <si>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</si>
  <si>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</si>
  <si>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</si>
  <si>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</si>
  <si>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</si>
  <si>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</si>
  <si>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</si>
  <si>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</si>
  <si>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</si>
  <si>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</si>
  <si>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</si>
  <si>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</si>
  <si>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</si>
  <si>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</si>
  <si>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</si>
  <si>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</si>
  <si>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</si>
  <si>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</si>
  <si>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</si>
  <si>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</si>
  <si>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</si>
  <si>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</si>
  <si>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</si>
  <si>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</si>
  <si>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</si>
  <si>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</si>
  <si>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</si>
  <si>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</si>
  <si>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</si>
  <si>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</si>
  <si>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</si>
  <si>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</si>
  <si>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</si>
  <si>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</si>
  <si>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</si>
  <si>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</si>
  <si>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</si>
  <si>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</si>
  <si>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</si>
  <si>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</si>
  <si>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</si>
  <si>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</si>
  <si>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</si>
  <si>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</si>
  <si>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</si>
  <si>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</si>
  <si>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</si>
  <si>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</si>
  <si>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</si>
  <si>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</si>
  <si>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</si>
  <si>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</si>
  <si>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</si>
  <si>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</si>
  <si>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</si>
  <si>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</si>
  <si>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</si>
  <si>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</si>
  <si>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</si>
  <si>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</si>
  <si>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</si>
  <si>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</si>
  <si>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</si>
  <si>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</si>
  <si>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</si>
  <si>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</si>
  <si>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</si>
  <si>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</si>
  <si>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</si>
  <si>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</si>
  <si>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</si>
  <si>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</si>
  <si>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</si>
  <si>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</si>
  <si>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</si>
  <si>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</si>
  <si>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</si>
  <si>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</si>
  <si>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</si>
  <si>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</si>
  <si>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</si>
  <si>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</si>
  <si>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</si>
  <si>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</si>
  <si>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</si>
  <si>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</si>
  <si>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</si>
  <si>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</si>
  <si>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</si>
  <si>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</si>
  <si>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</si>
  <si>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</si>
  <si>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</si>
  <si>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</si>
  <si>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</si>
  <si>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</si>
  <si>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</si>
  <si>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</si>
  <si>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</si>
  <si>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</si>
  <si>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</si>
  <si>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</si>
  <si>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</si>
  <si>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</si>
  <si>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</si>
  <si>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</si>
  <si>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</si>
  <si>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</si>
  <si>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</si>
  <si>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</si>
  <si>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</si>
  <si>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</si>
  <si>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</si>
  <si>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</si>
  <si>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</si>
  <si>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</si>
  <si>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</si>
  <si>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</si>
  <si>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</si>
  <si>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</si>
  <si>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</si>
  <si>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</si>
  <si>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</si>
  <si>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</si>
  <si>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</si>
  <si>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</si>
  <si>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</si>
  <si>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</si>
  <si>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</si>
  <si>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</si>
  <si>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</si>
  <si>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</si>
  <si>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</si>
  <si>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</si>
  <si>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</si>
  <si>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</si>
  <si>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</si>
  <si>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</si>
  <si>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</si>
  <si>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</si>
  <si>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</si>
  <si>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</si>
  <si>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</si>
  <si>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</si>
  <si>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</si>
  <si>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</si>
  <si>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</si>
  <si>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</si>
  <si>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</si>
  <si>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</si>
  <si>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</si>
  <si>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</si>
  <si>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</si>
  <si>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</si>
  <si>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</si>
  <si>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</si>
  <si>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</si>
  <si>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</si>
  <si>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</si>
  <si>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</si>
  <si>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</si>
  <si>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</si>
  <si>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</si>
  <si>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</si>
  <si>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</si>
  <si>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</si>
  <si>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</si>
  <si>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</si>
  <si>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</si>
  <si>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</si>
  <si>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</si>
  <si>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</si>
  <si>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</si>
  <si>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</si>
  <si>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</si>
  <si>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</si>
  <si>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</si>
  <si>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</si>
  <si>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</si>
  <si>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</si>
  <si>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</si>
  <si>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</si>
  <si>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</si>
  <si>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</si>
  <si>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</si>
  <si>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</si>
  <si>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</si>
  <si>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</si>
  <si>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</si>
  <si>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</si>
  <si>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</si>
  <si>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</si>
  <si>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</si>
  <si>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</si>
  <si>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</si>
  <si>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</si>
  <si>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</si>
  <si>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</si>
  <si>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</si>
  <si>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</si>
  <si>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</si>
  <si>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</si>
  <si>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</si>
  <si>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</si>
  <si>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</si>
  <si>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</si>
  <si>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</si>
  <si>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</si>
  <si>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</si>
  <si>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</si>
  <si>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</si>
  <si>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</si>
  <si>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</si>
  <si>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</si>
  <si>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</si>
  <si>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</si>
  <si>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</si>
  <si>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</si>
  <si>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</si>
  <si>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</si>
  <si>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</si>
  <si>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</si>
  <si>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</si>
  <si>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</si>
  <si>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</si>
  <si>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</si>
  <si>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</si>
  <si>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</si>
  <si>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</si>
  <si>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</si>
  <si>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</si>
  <si>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</si>
  <si>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</si>
  <si>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</si>
  <si>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</si>
  <si>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</si>
  <si>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</si>
  <si>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</si>
  <si>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</si>
  <si>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</si>
  <si>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</si>
  <si>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</si>
  <si>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</si>
  <si>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</si>
  <si>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</si>
  <si>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</si>
  <si>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</si>
  <si>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</si>
  <si>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</si>
  <si>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</si>
  <si>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</si>
  <si>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</si>
  <si>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</si>
  <si>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</si>
  <si>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</si>
  <si>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</si>
  <si>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</si>
  <si>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</si>
  <si>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</si>
  <si>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</si>
  <si>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</si>
  <si>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</si>
  <si>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</si>
  <si>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</si>
  <si>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</si>
  <si>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</si>
  <si>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</si>
  <si>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</si>
  <si>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</si>
  <si>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</si>
  <si>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</si>
  <si>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</si>
  <si>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</si>
  <si>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</si>
  <si>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</si>
  <si>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</si>
  <si>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</si>
  <si>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</si>
  <si>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</si>
  <si>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</si>
  <si>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</si>
  <si>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</si>
  <si>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</si>
  <si>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</si>
  <si>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</si>
  <si>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</si>
  <si>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</si>
  <si>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</si>
  <si>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</si>
  <si>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</si>
  <si>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</si>
  <si>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</si>
  <si>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</si>
  <si>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</si>
  <si>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</si>
  <si>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</si>
  <si>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</si>
  <si>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</si>
  <si>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</si>
  <si>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</si>
  <si>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</si>
  <si>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</si>
  <si>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</si>
  <si>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</si>
  <si>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</si>
  <si>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</si>
  <si>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</si>
  <si>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</si>
  <si>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</si>
  <si>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</si>
  <si>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</si>
  <si>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</si>
  <si>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</si>
  <si>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</si>
  <si>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</si>
  <si>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</si>
  <si>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</si>
  <si>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</si>
  <si>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</si>
  <si>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</si>
  <si>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</si>
  <si>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</si>
  <si>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</si>
  <si>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</si>
  <si>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</si>
  <si>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</si>
  <si>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</si>
  <si>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</si>
  <si>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</si>
  <si>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</si>
  <si>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</si>
  <si>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</si>
  <si>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</si>
  <si>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</si>
  <si>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</si>
  <si>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</si>
  <si>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</si>
  <si>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</si>
  <si>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</si>
  <si>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</si>
  <si>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</si>
  <si>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</si>
  <si>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</si>
  <si>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</si>
  <si>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</si>
  <si>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</si>
  <si>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</si>
  <si>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</si>
  <si>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</si>
  <si>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</si>
  <si>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</si>
  <si>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</si>
  <si>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</si>
  <si>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</si>
  <si>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</si>
  <si>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</si>
  <si>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</si>
  <si>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</si>
  <si>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</si>
  <si>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</si>
  <si>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</si>
  <si>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</si>
  <si>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</si>
  <si>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</si>
  <si>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</si>
  <si>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</si>
  <si>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</si>
  <si>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</si>
  <si>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</si>
  <si>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</si>
  <si>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</si>
  <si>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</si>
  <si>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</si>
  <si>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</si>
  <si>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</si>
  <si>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</si>
  <si>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</si>
  <si>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</si>
  <si>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</si>
  <si>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</si>
  <si>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</si>
  <si>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</si>
  <si>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</si>
  <si>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</si>
  <si>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</si>
  <si>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</si>
  <si>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</si>
  <si>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</si>
  <si>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</si>
  <si>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</si>
  <si>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</si>
  <si>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</si>
  <si>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</si>
  <si>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</si>
  <si>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</si>
  <si>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</si>
  <si>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</si>
  <si>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</si>
  <si>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</si>
  <si>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</si>
  <si>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</si>
  <si>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</si>
  <si>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</si>
  <si>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</si>
  <si>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</si>
  <si>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</si>
  <si>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</si>
  <si>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</si>
  <si>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</si>
  <si>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</si>
  <si>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</si>
  <si>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</si>
  <si>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</si>
  <si>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</si>
  <si>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</si>
  <si>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</si>
  <si>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</si>
  <si>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</si>
  <si>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</si>
  <si>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</si>
  <si>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</si>
  <si>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</si>
  <si>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</si>
  <si>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</si>
  <si>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</si>
  <si>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</si>
  <si>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</si>
  <si>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</si>
  <si>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</si>
  <si>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</si>
  <si>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</si>
  <si>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</si>
  <si>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</si>
  <si>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</si>
  <si>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</si>
  <si>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</si>
  <si>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</si>
  <si>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</si>
  <si>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</si>
  <si>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</si>
  <si>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</si>
  <si>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</si>
  <si>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</si>
  <si>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</si>
  <si>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</si>
  <si>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</si>
  <si>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</si>
  <si>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</si>
  <si>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</si>
  <si>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</si>
  <si>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</si>
  <si>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</si>
  <si>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</si>
  <si>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</si>
  <si>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</si>
  <si>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</si>
  <si>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</si>
  <si>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</si>
  <si>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</si>
  <si>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</si>
  <si>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</si>
  <si>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</si>
  <si>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</si>
  <si>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</si>
  <si>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</si>
  <si>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</si>
  <si>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</si>
  <si>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</si>
  <si>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</si>
  <si>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</si>
  <si>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</si>
  <si>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</si>
  <si>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</si>
  <si>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</si>
  <si>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</si>
  <si>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</si>
  <si>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</si>
  <si>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</si>
  <si>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</si>
  <si>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</si>
  <si>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</si>
  <si>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</si>
  <si>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</si>
  <si>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</si>
  <si>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</si>
  <si>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</si>
  <si>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</si>
  <si>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</si>
  <si>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</si>
  <si>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</si>
  <si>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</si>
  <si>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</si>
  <si>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</si>
  <si>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</si>
  <si>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</si>
  <si>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</si>
  <si>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</si>
  <si>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</si>
  <si>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</si>
  <si>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</si>
  <si>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</si>
  <si>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</si>
  <si>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</si>
  <si>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</si>
  <si>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</si>
  <si>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</si>
  <si>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</si>
  <si>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</si>
  <si>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</si>
  <si>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</si>
  <si>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</si>
  <si>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</si>
  <si>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</si>
  <si>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</si>
  <si>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</si>
  <si>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</si>
  <si>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</si>
  <si>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</si>
  <si>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</si>
  <si>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</si>
  <si>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</si>
  <si>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</si>
  <si>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</si>
  <si>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</si>
  <si>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</si>
  <si>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</si>
  <si>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</si>
  <si>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</si>
  <si>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</si>
  <si>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</si>
  <si>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</si>
  <si>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</si>
  <si>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</si>
  <si>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</si>
  <si>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</si>
  <si>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</si>
  <si>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</si>
  <si>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</si>
  <si>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</si>
  <si>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</si>
  <si>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</si>
  <si>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</si>
  <si>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</si>
  <si>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</si>
  <si>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</si>
  <si>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</si>
  <si>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</si>
  <si>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</si>
  <si>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</si>
  <si>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</si>
  <si>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</si>
  <si>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</si>
  <si>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</si>
  <si>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</si>
  <si>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</si>
  <si>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</si>
  <si>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</si>
  <si>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</si>
  <si>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</si>
  <si>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</si>
  <si>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</si>
  <si>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</si>
  <si>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</si>
  <si>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</si>
  <si>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</si>
  <si>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</si>
  <si>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</si>
  <si>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</si>
  <si>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</si>
  <si>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</si>
  <si>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</si>
  <si>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</si>
  <si>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</si>
  <si>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</si>
  <si>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</si>
  <si>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</si>
  <si>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</si>
  <si>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</si>
  <si>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</si>
  <si>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</si>
  <si>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</si>
  <si>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</si>
  <si>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</si>
  <si>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</si>
  <si>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</si>
  <si>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</si>
  <si>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</si>
  <si>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</si>
  <si>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</si>
  <si>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</si>
  <si>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</si>
  <si>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</si>
  <si>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</si>
  <si>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</si>
  <si>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</si>
  <si>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</si>
  <si>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</si>
  <si>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</si>
  <si>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</si>
  <si>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</si>
  <si>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</si>
  <si>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</si>
  <si>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</si>
  <si>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</si>
  <si>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</si>
  <si>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</si>
  <si>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</si>
  <si>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</si>
  <si>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</si>
  <si>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</si>
  <si>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</si>
  <si>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</si>
  <si>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</si>
  <si>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</si>
  <si>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</si>
  <si>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</si>
  <si>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</si>
  <si>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</si>
  <si>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</si>
  <si>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</si>
  <si>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</si>
  <si>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</si>
  <si>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</si>
  <si>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</si>
  <si>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</si>
  <si>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</si>
  <si>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</si>
  <si>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</si>
  <si>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</si>
  <si>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</si>
  <si>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</si>
  <si>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</si>
  <si>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</si>
  <si>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</si>
  <si>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</si>
  <si>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</si>
  <si>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</si>
  <si>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</si>
  <si>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</si>
  <si>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</si>
  <si>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</si>
  <si>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</si>
  <si>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</si>
  <si>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</si>
  <si>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</si>
  <si>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</si>
  <si>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</si>
  <si>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</si>
  <si>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</si>
  <si>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</si>
  <si>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</si>
  <si>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</si>
  <si>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</si>
  <si>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</si>
  <si>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</si>
  <si>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</si>
  <si>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</si>
  <si>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</si>
  <si>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</si>
  <si>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</si>
  <si>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</si>
  <si>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</si>
  <si>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</si>
  <si>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</si>
  <si>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</si>
  <si>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</si>
  <si>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</si>
  <si>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</si>
  <si>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</si>
  <si>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</si>
  <si>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</si>
  <si>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</si>
  <si>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</si>
  <si>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</si>
  <si>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</si>
  <si>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</si>
  <si>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</si>
  <si>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</si>
  <si>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</si>
  <si>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</si>
  <si>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</si>
  <si>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</si>
  <si>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</si>
  <si>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</si>
  <si>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</si>
  <si>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</si>
  <si>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</si>
  <si>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</si>
  <si>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</si>
  <si>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</si>
  <si>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</si>
  <si>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</si>
  <si>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</si>
  <si>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</si>
  <si>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</si>
  <si>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</si>
  <si>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</si>
  <si>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</si>
  <si>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</si>
  <si>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</si>
  <si>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</si>
  <si>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</si>
  <si>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</si>
  <si>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</si>
  <si>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</si>
  <si>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</si>
  <si>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</si>
  <si>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</si>
  <si>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</si>
  <si>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</si>
  <si>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</si>
  <si>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</si>
  <si>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</si>
  <si>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</si>
  <si>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</si>
  <si>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</si>
  <si>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</si>
  <si>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</si>
  <si>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</si>
  <si>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</si>
  <si>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</si>
  <si>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</si>
  <si>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</si>
  <si>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</si>
  <si>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</si>
  <si>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</si>
  <si>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</si>
  <si>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</si>
  <si>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</si>
  <si>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</si>
  <si>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</si>
  <si>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</si>
  <si>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</si>
  <si>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</si>
  <si>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</si>
  <si>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</si>
  <si>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</si>
  <si>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</si>
  <si>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</si>
  <si>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</si>
  <si>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</si>
  <si>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</si>
  <si>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</si>
  <si>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</si>
  <si>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</si>
  <si>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</si>
  <si>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</si>
  <si>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</si>
  <si>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</si>
  <si>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</si>
  <si>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</si>
  <si>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</si>
  <si>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</si>
  <si>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</si>
  <si>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</si>
  <si>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</si>
  <si>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</si>
  <si>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</si>
  <si>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</si>
  <si>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</si>
  <si>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</si>
  <si>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</si>
  <si>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</si>
  <si>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</si>
  <si>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</si>
  <si>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</si>
  <si>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</si>
  <si>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</si>
  <si>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</si>
  <si>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</si>
  <si>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</si>
  <si>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</si>
  <si>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</si>
  <si>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</si>
  <si>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</si>
  <si>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</si>
  <si>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</si>
  <si>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</si>
  <si>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</si>
  <si>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</si>
  <si>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</si>
  <si>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</si>
  <si>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</si>
  <si>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</si>
  <si>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</si>
  <si>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</si>
  <si>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</si>
  <si>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</si>
  <si>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</si>
  <si>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</si>
  <si>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</si>
  <si>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</si>
  <si>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</si>
  <si>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</si>
  <si>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</si>
  <si>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</si>
  <si>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</si>
  <si>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</si>
  <si>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</si>
  <si>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</si>
  <si>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</si>
  <si>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</si>
  <si>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</si>
  <si>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</si>
  <si>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</si>
  <si>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</si>
  <si>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</si>
  <si>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</si>
  <si>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</si>
  <si>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</si>
  <si>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</si>
  <si>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</si>
  <si>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</si>
  <si>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</si>
  <si>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</si>
  <si>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</si>
  <si>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</si>
  <si>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</si>
  <si>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</si>
  <si>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</si>
  <si>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</si>
  <si>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</si>
  <si>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</si>
  <si>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</si>
  <si>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</si>
  <si>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</si>
  <si>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</si>
  <si>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</si>
  <si>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</si>
  <si>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</si>
  <si>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</si>
  <si>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</si>
  <si>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</si>
  <si>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</si>
  <si>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</si>
  <si>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</si>
  <si>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</si>
  <si>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</si>
  <si>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</si>
  <si>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</si>
  <si>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</si>
  <si>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</si>
  <si>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</si>
  <si>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</si>
  <si>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</si>
  <si>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</si>
  <si>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</si>
  <si>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</si>
  <si>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</si>
  <si>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</si>
  <si>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</si>
  <si>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</si>
  <si>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</si>
  <si>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</si>
  <si>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</si>
  <si>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</si>
  <si>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</si>
  <si>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</si>
  <si>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</si>
  <si>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</si>
  <si>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</si>
  <si>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</si>
  <si>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</si>
  <si>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</si>
  <si>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</si>
  <si>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</si>
  <si>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</si>
  <si>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</si>
  <si>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</si>
  <si>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</si>
  <si>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</si>
  <si>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</si>
  <si>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</si>
  <si>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</si>
  <si>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</si>
  <si>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</si>
  <si>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</si>
  <si>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</si>
  <si>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</si>
  <si>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</si>
  <si>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</si>
  <si>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</si>
  <si>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</si>
  <si>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</si>
  <si>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</si>
  <si>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</si>
  <si>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</si>
  <si>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</si>
  <si>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</si>
  <si>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</si>
  <si>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</si>
  <si>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</si>
  <si>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</si>
  <si>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</si>
  <si>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</si>
  <si>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</si>
  <si>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</si>
  <si>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</si>
  <si>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</si>
  <si>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</si>
  <si>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</si>
  <si>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</si>
  <si>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</si>
  <si>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</si>
  <si>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</si>
  <si>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</si>
  <si>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</si>
  <si>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</si>
  <si>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</si>
  <si>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</si>
  <si>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</si>
  <si>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</si>
  <si>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</si>
  <si>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</si>
  <si>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</si>
  <si>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</si>
  <si>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</si>
  <si>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</si>
  <si>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</si>
  <si>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</si>
  <si>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</si>
  <si>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</si>
  <si>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</si>
  <si>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</si>
  <si>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</si>
  <si>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</si>
  <si>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</si>
  <si>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</si>
  <si>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</si>
  <si>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</si>
  <si>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</si>
  <si>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</si>
  <si>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</si>
  <si>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</si>
  <si>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</si>
  <si>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</si>
  <si>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</si>
  <si>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</si>
  <si>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</si>
  <si>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</si>
  <si>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</si>
  <si>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</si>
  <si>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</si>
  <si>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</si>
  <si>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</si>
  <si>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</si>
  <si>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</si>
  <si>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</si>
  <si>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</si>
  <si>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</si>
  <si>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</si>
  <si>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</si>
  <si>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</si>
  <si>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</si>
  <si>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</si>
  <si>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</si>
  <si>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</si>
  <si>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</si>
  <si>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</si>
  <si>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</si>
  <si>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</si>
  <si>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</si>
  <si>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</si>
  <si>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</si>
  <si>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</si>
  <si>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</si>
  <si>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</si>
  <si>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</si>
  <si>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</si>
  <si>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</si>
  <si>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</si>
  <si>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</si>
  <si>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</si>
  <si>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</si>
  <si>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</si>
  <si>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</si>
  <si>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</si>
  <si>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</si>
  <si>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</si>
  <si>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</si>
  <si>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</si>
  <si>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</si>
  <si>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</si>
  <si>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</si>
  <si>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</si>
  <si>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</si>
  <si>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</si>
  <si>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</si>
  <si>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</si>
  <si>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</si>
  <si>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</si>
  <si>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</si>
  <si>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</si>
  <si>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</si>
  <si>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</si>
  <si>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</si>
  <si>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</si>
  <si>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</si>
  <si>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</si>
  <si>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</si>
  <si>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</si>
  <si>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</si>
  <si>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</si>
  <si>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</si>
  <si>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</si>
  <si>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</si>
  <si>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</si>
  <si>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</si>
  <si>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</si>
  <si>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</si>
  <si>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</si>
  <si>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</si>
  <si>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</si>
  <si>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</si>
  <si>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</si>
  <si>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</si>
  <si>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</si>
  <si>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</si>
  <si>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</si>
  <si>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</si>
  <si>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</si>
  <si>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</si>
  <si>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</si>
  <si>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</si>
  <si>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</si>
  <si>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</si>
  <si>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</si>
  <si>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</si>
  <si>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</si>
  <si>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</si>
  <si>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</si>
  <si>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</si>
  <si>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</si>
  <si>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</si>
  <si>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</si>
  <si>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</si>
  <si>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</si>
  <si>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</si>
  <si>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</si>
  <si>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</si>
  <si>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</si>
  <si>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</si>
  <si>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</si>
  <si>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</si>
  <si>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</si>
  <si>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</si>
  <si>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</si>
  <si>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</si>
  <si>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</si>
  <si>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</si>
  <si>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</si>
  <si>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</si>
  <si>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</si>
  <si>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</si>
  <si>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</si>
  <si>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</si>
  <si>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</si>
  <si>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</si>
  <si>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</si>
  <si>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</si>
  <si>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</si>
  <si>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</si>
  <si>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</si>
  <si>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</si>
  <si>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</si>
  <si>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</si>
  <si>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</si>
  <si>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</si>
  <si>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</si>
  <si>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</si>
  <si>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</si>
  <si>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</si>
  <si>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</si>
  <si>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</si>
  <si>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</si>
  <si>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</si>
  <si>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</si>
  <si>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</si>
  <si>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</si>
  <si>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</si>
  <si>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</si>
  <si>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</si>
  <si>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</si>
  <si>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</si>
  <si>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</si>
  <si>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</si>
  <si>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</si>
  <si>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</si>
  <si>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</si>
  <si>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</si>
  <si>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</si>
  <si>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</si>
  <si>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</si>
  <si>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</si>
  <si>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</si>
  <si>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</si>
  <si>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</si>
  <si>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</si>
  <si>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</si>
  <si>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</si>
  <si>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</si>
  <si>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</si>
  <si>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</si>
  <si>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</si>
  <si>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</si>
  <si>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</si>
  <si>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</si>
  <si>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</si>
  <si>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</si>
  <si>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</si>
  <si>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</si>
  <si>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</si>
  <si>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</si>
  <si>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</si>
  <si>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</si>
  <si>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</si>
  <si>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</si>
  <si>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</si>
  <si>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</si>
  <si>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</si>
  <si>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</si>
  <si>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</si>
  <si>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</si>
  <si>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</si>
  <si>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</si>
  <si>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</si>
  <si>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</si>
  <si>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</si>
  <si>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</si>
  <si>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</si>
  <si>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</si>
  <si>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</si>
  <si>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</si>
  <si>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</si>
  <si>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</si>
  <si>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</si>
  <si>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</si>
  <si>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</si>
  <si>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</si>
  <si>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</si>
  <si>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</si>
  <si>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</si>
  <si>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</si>
  <si>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</si>
  <si>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</si>
  <si>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</si>
  <si>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</si>
  <si>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</si>
  <si>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</si>
  <si>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</si>
  <si>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</si>
  <si>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</si>
  <si>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</si>
  <si>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</si>
  <si>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</si>
  <si>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</si>
  <si>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</si>
  <si>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</si>
  <si>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</si>
  <si>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</si>
  <si>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</si>
  <si>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</si>
  <si>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</si>
  <si>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</si>
  <si>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</si>
  <si>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</si>
  <si>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</si>
  <si>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</si>
  <si>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</si>
  <si>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</si>
  <si>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</si>
  <si>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</si>
  <si>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</si>
  <si>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</si>
  <si>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</si>
  <si>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</si>
  <si>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</si>
  <si>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</si>
  <si>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</si>
  <si>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</si>
  <si>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</si>
  <si>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</si>
  <si>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</si>
  <si>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</si>
  <si>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</si>
  <si>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</si>
  <si>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</si>
  <si>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</si>
  <si>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</si>
  <si>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</si>
  <si>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</si>
  <si>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</si>
  <si>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</si>
  <si>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</si>
  <si>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</si>
  <si>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</si>
  <si>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</si>
  <si>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</si>
  <si>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</si>
  <si>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</si>
  <si>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</si>
  <si>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</si>
  <si>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</si>
  <si>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</si>
  <si>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</si>
  <si>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</si>
  <si>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</si>
  <si>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</si>
  <si>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</si>
  <si>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</si>
  <si>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</si>
  <si>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</si>
  <si>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</si>
  <si>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</si>
  <si>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</si>
  <si>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</si>
  <si>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</si>
  <si>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</si>
  <si>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</si>
  <si>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</si>
  <si>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</si>
  <si>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</si>
  <si>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</si>
  <si>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</si>
  <si>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</si>
  <si>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</si>
  <si>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</si>
  <si>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</si>
  <si>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</si>
  <si>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</si>
  <si>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</si>
  <si>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</si>
  <si>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</si>
  <si>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</si>
  <si>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</si>
  <si>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</si>
  <si>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</si>
  <si>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</si>
  <si>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</si>
  <si>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</si>
  <si>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</si>
  <si>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</si>
  <si>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</si>
  <si>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</si>
  <si>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</si>
  <si>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</si>
  <si>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</si>
  <si>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</si>
  <si>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</si>
  <si>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</si>
  <si>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</si>
  <si>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</si>
  <si>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</si>
  <si>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</si>
  <si>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</si>
  <si>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</si>
  <si>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</si>
  <si>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</si>
  <si>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</si>
  <si>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</si>
  <si>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</si>
  <si>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</si>
  <si>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</si>
  <si>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</si>
  <si>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</si>
  <si>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</si>
  <si>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</si>
  <si>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</si>
  <si>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</si>
  <si>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</si>
  <si>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</si>
  <si>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</si>
  <si>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</si>
  <si>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</si>
  <si>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</si>
  <si>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</si>
  <si>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</si>
  <si>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</si>
  <si>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</si>
  <si>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</si>
  <si>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</si>
  <si>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</si>
  <si>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</si>
  <si>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</si>
  <si>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</si>
  <si>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</si>
  <si>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</si>
  <si>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</si>
  <si>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</si>
  <si>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</si>
  <si>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</si>
  <si>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</si>
  <si>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</si>
  <si>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</si>
  <si>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</si>
  <si>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</si>
  <si>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</si>
  <si>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</si>
  <si>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</si>
  <si>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</si>
  <si>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</si>
  <si>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</si>
  <si>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</si>
  <si>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</si>
  <si>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</si>
  <si>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</si>
  <si>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</si>
  <si>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</si>
  <si>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</si>
  <si>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</si>
  <si>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</si>
  <si>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</si>
  <si>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</si>
  <si>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</si>
  <si>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</si>
  <si>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</si>
  <si>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</si>
  <si>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</si>
  <si>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</si>
  <si>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</si>
  <si>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</si>
  <si>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</si>
  <si>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</si>
  <si>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</si>
  <si>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</si>
  <si>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</si>
  <si>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</si>
  <si>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</si>
  <si>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</si>
  <si>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</si>
  <si>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</si>
  <si>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</si>
  <si>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</si>
  <si>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</si>
  <si>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</si>
  <si>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</si>
  <si>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</si>
  <si>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</si>
  <si>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</si>
  <si>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</si>
  <si>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</si>
  <si>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</si>
  <si>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</si>
  <si>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</si>
  <si>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</si>
  <si>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</si>
  <si>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</si>
  <si>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</si>
  <si>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</si>
  <si>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</si>
  <si>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</si>
  <si>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</si>
  <si>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</si>
  <si>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</si>
  <si>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</si>
  <si>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</si>
  <si>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</si>
  <si>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</si>
  <si>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</si>
  <si>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</si>
  <si>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</si>
  <si>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</si>
  <si>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</si>
  <si>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</si>
  <si>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</si>
  <si>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</si>
  <si>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</si>
  <si>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</si>
  <si>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</si>
  <si>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</si>
  <si>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</si>
  <si>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</si>
  <si>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</si>
  <si>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</si>
  <si>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</si>
  <si>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</si>
  <si>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</si>
  <si>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</si>
  <si>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</si>
  <si>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</si>
  <si>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</si>
  <si>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</si>
  <si>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</si>
  <si>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</si>
  <si>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</si>
  <si>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</si>
  <si>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</si>
  <si>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</si>
  <si>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</si>
  <si>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</si>
  <si>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</si>
  <si>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</si>
  <si>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</si>
  <si>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</si>
  <si>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</si>
  <si>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</si>
  <si>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</si>
  <si>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</si>
  <si>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</si>
  <si>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</si>
  <si>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</si>
  <si>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</si>
  <si>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</si>
  <si>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</si>
  <si>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</si>
  <si>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</si>
  <si>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</si>
  <si>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</si>
  <si>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</si>
  <si>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</si>
  <si>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</si>
  <si>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</si>
  <si>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</si>
  <si>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</si>
  <si>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</si>
  <si>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</si>
  <si>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</si>
  <si>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</si>
  <si>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</si>
  <si>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</si>
  <si>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</si>
  <si>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</si>
  <si>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</si>
  <si>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</si>
  <si>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</si>
  <si>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</si>
  <si>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</si>
  <si>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</si>
  <si>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</si>
  <si>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</si>
  <si>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</si>
  <si>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</si>
  <si>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</si>
  <si>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</si>
  <si>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</si>
  <si>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</si>
  <si>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</si>
  <si>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</si>
  <si>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</si>
  <si>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</si>
  <si>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</si>
  <si>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</si>
  <si>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</si>
  <si>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</si>
  <si>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</si>
  <si>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</si>
  <si>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</si>
  <si>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</si>
  <si>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</si>
  <si>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</si>
  <si>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</si>
  <si>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</si>
  <si>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</si>
  <si>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</si>
  <si>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</si>
  <si>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</si>
  <si>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</si>
  <si>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</si>
  <si>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</si>
  <si>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</si>
  <si>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</si>
  <si>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</si>
  <si>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</si>
  <si>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</si>
  <si>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</si>
  <si>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</si>
  <si>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</si>
  <si>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</si>
  <si>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</si>
  <si>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</si>
  <si>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</si>
  <si>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</si>
  <si>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</si>
  <si>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</si>
  <si>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</si>
  <si>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</si>
  <si>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</si>
  <si>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</si>
  <si>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</si>
  <si>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</si>
  <si>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</si>
  <si>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</si>
  <si>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</si>
  <si>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</si>
  <si>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</si>
  <si>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</si>
  <si>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</si>
  <si>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</si>
  <si>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</si>
  <si>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</si>
  <si>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</si>
  <si>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</si>
  <si>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</si>
  <si>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</si>
  <si>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</si>
  <si>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</si>
  <si>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</si>
  <si>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</si>
  <si>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</si>
  <si>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</si>
  <si>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</si>
  <si>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</si>
  <si>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</si>
  <si>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</si>
  <si>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</si>
  <si>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</si>
  <si>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</si>
  <si>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</si>
  <si>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</si>
  <si>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</si>
  <si>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</si>
  <si>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</si>
  <si>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</si>
  <si>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</si>
  <si>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</si>
  <si>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</si>
  <si>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</si>
  <si>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</si>
  <si>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</si>
  <si>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</si>
  <si>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</si>
  <si>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</si>
  <si>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</si>
  <si>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</si>
  <si>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</si>
  <si>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</si>
  <si>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</si>
  <si>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</si>
  <si>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</si>
  <si>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</si>
  <si>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</si>
  <si>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</si>
  <si>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</si>
  <si>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</si>
  <si>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</si>
  <si>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</si>
  <si>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</si>
  <si>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</si>
  <si>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</si>
  <si>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</si>
  <si>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</si>
  <si>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</si>
  <si>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</si>
  <si>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</si>
  <si>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</si>
  <si>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</si>
  <si>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</si>
  <si>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</si>
  <si>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</si>
  <si>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</si>
  <si>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</si>
  <si>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</si>
  <si>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</si>
  <si>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</si>
  <si>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</si>
  <si>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</si>
  <si>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</si>
  <si>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</si>
  <si>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</si>
  <si>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</si>
  <si>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</si>
  <si>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</si>
  <si>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</si>
  <si>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</si>
  <si>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</si>
  <si>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</si>
  <si>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</si>
  <si>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</si>
  <si>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</si>
  <si>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</si>
  <si>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</si>
  <si>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</si>
  <si>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</si>
  <si>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</si>
  <si>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</si>
  <si>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</si>
  <si>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</si>
  <si>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</si>
  <si>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</si>
  <si>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</si>
  <si>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</si>
  <si>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</si>
  <si>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</si>
  <si>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</si>
  <si>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</si>
  <si>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</si>
  <si>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</si>
  <si>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</si>
  <si>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</si>
  <si>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</si>
  <si>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</si>
  <si>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</si>
  <si>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</si>
  <si>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</si>
  <si>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</si>
  <si>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</si>
  <si>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</si>
  <si>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</si>
  <si>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</si>
  <si>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</si>
  <si>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</si>
  <si>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</si>
  <si>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</si>
  <si>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</si>
  <si>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</si>
  <si>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</si>
  <si>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</si>
  <si>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</si>
  <si>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</si>
  <si>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</si>
  <si>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</si>
  <si>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</si>
  <si>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</si>
  <si>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</si>
  <si>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</si>
  <si>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</si>
  <si>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</si>
  <si>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</si>
  <si>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</si>
  <si>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</si>
  <si>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</si>
  <si>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</si>
  <si>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</si>
  <si>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</si>
  <si>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</si>
  <si>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</si>
  <si>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</si>
  <si>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</si>
  <si>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</si>
  <si>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</si>
  <si>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</si>
  <si>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</si>
  <si>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</si>
  <si>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</si>
  <si>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</si>
  <si>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</si>
  <si>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</si>
  <si>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</si>
  <si>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</si>
  <si>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</si>
  <si>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</si>
  <si>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</si>
  <si>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</si>
  <si>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</si>
  <si>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</si>
  <si>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</si>
  <si>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</si>
  <si>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</si>
  <si>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</si>
  <si>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</si>
  <si>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</si>
  <si>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</si>
  <si>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</si>
  <si>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</si>
  <si>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</si>
  <si>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</si>
  <si>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</si>
  <si>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</si>
  <si>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</si>
  <si>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</si>
  <si>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</si>
  <si>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</si>
  <si>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</si>
  <si>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</si>
  <si>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</si>
  <si>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</si>
  <si>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</si>
  <si>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</si>
  <si>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</si>
  <si>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</si>
  <si>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</si>
  <si>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</si>
  <si>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</si>
  <si>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</si>
  <si>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</si>
  <si>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</si>
  <si>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</si>
  <si>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</si>
  <si>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</si>
  <si>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</si>
  <si>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</si>
  <si>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</si>
  <si>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</si>
  <si>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</si>
  <si>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</si>
  <si>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</si>
  <si>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</si>
  <si>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</si>
  <si>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</si>
  <si>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</si>
  <si>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</si>
  <si>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</si>
  <si>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</si>
  <si>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</si>
  <si>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</si>
  <si>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</si>
  <si>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</si>
  <si>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</si>
  <si>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</si>
  <si>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</si>
  <si>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</si>
  <si>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</si>
  <si>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</si>
  <si>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</si>
  <si>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</si>
  <si>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</si>
  <si>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</si>
  <si>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</si>
  <si>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</si>
  <si>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</si>
  <si>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</si>
  <si>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</si>
  <si>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</si>
  <si>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</si>
  <si>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</si>
  <si>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</si>
  <si>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</si>
  <si>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</si>
  <si>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</si>
  <si>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</si>
  <si>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</si>
  <si>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</si>
  <si>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</si>
  <si>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</si>
  <si>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</si>
  <si>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</si>
  <si>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</si>
  <si>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</si>
  <si>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</si>
  <si>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</si>
  <si>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</si>
  <si>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</si>
  <si>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</si>
  <si>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</si>
  <si>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</si>
  <si>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</si>
  <si>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</si>
  <si>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</si>
  <si>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</si>
  <si>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</si>
  <si>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</si>
  <si>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</si>
  <si>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</si>
  <si>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</si>
  <si>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</si>
  <si>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</si>
  <si>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</si>
  <si>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</si>
  <si>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</si>
  <si>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</si>
  <si>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</si>
  <si>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</si>
  <si>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</si>
  <si>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</si>
  <si>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</si>
  <si>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</si>
  <si>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</si>
  <si>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</si>
  <si>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</si>
  <si>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</si>
  <si>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</si>
  <si>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</si>
  <si>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</si>
  <si>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</si>
  <si>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</si>
  <si>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</si>
  <si>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</si>
  <si>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</si>
  <si>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</si>
  <si>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</si>
  <si>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</si>
  <si>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</si>
  <si>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</si>
  <si>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</si>
  <si>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</si>
  <si>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</si>
  <si>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</si>
  <si>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</si>
  <si>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</si>
  <si>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</si>
  <si>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</si>
  <si>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</si>
  <si>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</si>
  <si>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</si>
  <si>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</si>
  <si>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</si>
  <si>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</si>
  <si>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</si>
  <si>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</si>
  <si>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</si>
  <si>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</si>
  <si>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</si>
  <si>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</si>
  <si>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</si>
  <si>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</si>
  <si>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</si>
  <si>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</si>
  <si>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</si>
  <si>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</si>
  <si>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</si>
  <si>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</si>
  <si>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</si>
  <si>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</si>
  <si>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</si>
  <si>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</si>
  <si>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</si>
  <si>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</si>
  <si>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</si>
  <si>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</si>
  <si>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</si>
  <si>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</si>
  <si>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</si>
  <si>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</si>
  <si>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</si>
  <si>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</si>
  <si>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</si>
  <si>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</si>
  <si>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</si>
  <si>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</si>
  <si>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</si>
  <si>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</si>
  <si>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</si>
  <si>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</si>
  <si>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</si>
  <si>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</si>
  <si>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</si>
  <si>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</si>
  <si>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</si>
  <si>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</si>
  <si>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</si>
  <si>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</si>
  <si>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</si>
  <si>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</si>
  <si>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</si>
  <si>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</si>
  <si>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</si>
  <si>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</si>
  <si>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</si>
  <si>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</si>
  <si>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</si>
  <si>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</si>
  <si>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</si>
  <si>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</si>
  <si>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</si>
  <si>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</si>
  <si>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</si>
  <si>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</si>
  <si>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</si>
  <si>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</si>
  <si>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</si>
  <si>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</si>
  <si>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</si>
  <si>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</si>
  <si>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</si>
  <si>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</si>
  <si>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</si>
  <si>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</si>
  <si>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</si>
  <si>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</si>
  <si>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</si>
  <si>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</si>
  <si>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</si>
  <si>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</si>
  <si>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</si>
  <si>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</si>
  <si>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</si>
  <si>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</si>
  <si>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</si>
  <si>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</si>
  <si>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</si>
  <si>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</si>
  <si>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</si>
  <si>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</si>
  <si>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</si>
  <si>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</si>
  <si>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</si>
  <si>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</si>
  <si>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</si>
  <si>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</si>
  <si>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</si>
  <si>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</si>
  <si>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</si>
  <si>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</si>
  <si>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</si>
  <si>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</si>
  <si>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</si>
  <si>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</si>
  <si>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</si>
  <si>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</si>
  <si>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</si>
  <si>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</si>
  <si>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</si>
  <si>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</si>
  <si>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</si>
  <si>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</si>
  <si>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</si>
  <si>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</si>
  <si>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</si>
  <si>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</si>
  <si>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</si>
  <si>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</si>
  <si>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</si>
  <si>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</si>
  <si>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</si>
  <si>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</si>
  <si>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</si>
  <si>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</si>
  <si>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</si>
  <si>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</si>
  <si>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</si>
  <si>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</si>
  <si>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</si>
  <si>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</si>
  <si>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</si>
  <si>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</si>
  <si>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</si>
  <si>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</si>
  <si>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</si>
  <si>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</si>
  <si>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</si>
  <si>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</si>
  <si>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</si>
  <si>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</si>
  <si>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</si>
  <si>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</si>
  <si>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</si>
  <si>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</si>
  <si>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</si>
  <si>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</si>
  <si>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</si>
  <si>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</si>
  <si>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</si>
  <si>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</si>
  <si>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</si>
  <si>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</si>
  <si>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</si>
  <si>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</si>
  <si>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</si>
  <si>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</si>
  <si>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</si>
  <si>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</si>
  <si>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</si>
  <si>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</si>
  <si>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</si>
  <si>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</si>
  <si>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</si>
  <si>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</si>
  <si>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</si>
  <si>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</si>
  <si>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</si>
  <si>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</si>
  <si>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</si>
  <si>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</si>
  <si>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</si>
  <si>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</si>
  <si>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</si>
  <si>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</si>
  <si>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</si>
  <si>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</si>
  <si>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</si>
  <si>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</si>
  <si>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</si>
  <si>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</si>
  <si>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</si>
  <si>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</si>
  <si>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</si>
  <si>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</si>
  <si>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</si>
  <si>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</si>
  <si>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</si>
  <si>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</si>
  <si>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</si>
  <si>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</si>
  <si>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</si>
  <si>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</si>
  <si>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</si>
  <si>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</si>
  <si>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</si>
  <si>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</si>
  <si>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</si>
  <si>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</si>
  <si>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</si>
  <si>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</si>
  <si>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</si>
  <si>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</si>
  <si>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</si>
  <si>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</si>
  <si>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</si>
  <si>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</si>
  <si>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</si>
  <si>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</si>
  <si>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</si>
  <si>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</si>
  <si>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</si>
  <si>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</si>
  <si>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</si>
  <si>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</si>
  <si>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</si>
  <si>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</si>
  <si>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</si>
  <si>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</si>
  <si>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</si>
  <si>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</si>
  <si>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</si>
  <si>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</si>
  <si>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</si>
  <si>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</si>
  <si>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</si>
  <si>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</si>
  <si>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</si>
  <si>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</si>
  <si>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</si>
  <si>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</si>
  <si>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</si>
  <si>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</si>
  <si>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</si>
  <si>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</si>
  <si>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</si>
  <si>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</si>
  <si>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</si>
  <si>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</si>
  <si>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</si>
  <si>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</si>
  <si>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</si>
  <si>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</si>
  <si>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</si>
  <si>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</si>
  <si>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</si>
  <si>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</si>
  <si>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</si>
  <si>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</si>
  <si>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</si>
  <si>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</si>
  <si>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</si>
  <si>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</si>
  <si>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</si>
  <si>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</si>
  <si>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</si>
  <si>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</si>
  <si>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</si>
  <si>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</si>
  <si>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</si>
  <si>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</si>
  <si>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</si>
  <si>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</si>
  <si>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</si>
  <si>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</si>
  <si>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</si>
  <si>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</si>
  <si>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</si>
  <si>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</si>
  <si>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</si>
  <si>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</si>
  <si>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</si>
  <si>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</si>
  <si>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</si>
  <si>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</si>
  <si>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</si>
  <si>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</si>
  <si>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</si>
  <si>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</si>
  <si>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</si>
  <si>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</si>
  <si>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</si>
  <si>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</si>
  <si>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</si>
  <si>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</si>
  <si>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</si>
  <si>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</si>
  <si>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</si>
  <si>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</si>
  <si>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</si>
  <si>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</si>
  <si>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</si>
  <si>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</si>
  <si>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</si>
  <si>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</si>
  <si>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</si>
  <si>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</si>
  <si>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</si>
  <si>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</si>
  <si>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</si>
  <si>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</si>
  <si>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</si>
  <si>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</si>
  <si>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</si>
  <si>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</si>
  <si>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</si>
  <si>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</si>
  <si>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</si>
  <si>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</si>
  <si>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</si>
  <si>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</si>
  <si>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</si>
  <si>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</si>
  <si>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</si>
  <si>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</si>
  <si>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</si>
  <si>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</si>
  <si>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</si>
  <si>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</si>
  <si>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</si>
  <si>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</si>
  <si>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</si>
  <si>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</si>
  <si>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</si>
  <si>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</si>
  <si>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</si>
  <si>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</si>
  <si>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</si>
  <si>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</si>
  <si>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</si>
  <si>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</si>
  <si>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</si>
  <si>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</si>
  <si>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</si>
  <si>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</si>
  <si>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</si>
  <si>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</si>
  <si>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</si>
  <si>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</si>
  <si>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</si>
  <si>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</si>
  <si>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</si>
  <si>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</si>
  <si>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</si>
  <si>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</si>
  <si>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</si>
  <si>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</si>
  <si>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</si>
  <si>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</si>
  <si>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</si>
  <si>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</si>
  <si>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</si>
  <si>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</si>
  <si>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</si>
  <si>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</si>
  <si>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</si>
  <si>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</si>
  <si>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</si>
  <si>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</si>
  <si>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</si>
  <si>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</si>
  <si>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</si>
  <si>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</si>
  <si>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</si>
  <si>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</si>
  <si>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</si>
  <si>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</si>
  <si>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</si>
  <si>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</si>
  <si>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</si>
  <si>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</si>
  <si>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</si>
  <si>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</si>
  <si>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</si>
  <si>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</si>
  <si>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</si>
  <si>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</si>
  <si>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</si>
  <si>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</si>
  <si>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</si>
  <si>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</si>
  <si>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</si>
  <si>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</si>
  <si>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</si>
  <si>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</si>
  <si>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</si>
  <si>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</si>
  <si>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</si>
  <si>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</si>
  <si>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</si>
  <si>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</si>
  <si>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</si>
  <si>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</si>
  <si>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</si>
  <si>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</si>
  <si>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</si>
  <si>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</si>
  <si>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</si>
  <si>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</si>
  <si>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</si>
  <si>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</si>
  <si>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</si>
  <si>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</si>
  <si>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</si>
  <si>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</si>
  <si>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</si>
  <si>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</si>
  <si>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</si>
  <si>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</si>
  <si>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</si>
  <si>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</si>
  <si>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</si>
  <si>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</si>
  <si>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</si>
  <si>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</si>
  <si>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</si>
  <si>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</si>
  <si>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</si>
  <si>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</si>
  <si>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</si>
  <si>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</si>
  <si>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</si>
  <si>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</si>
  <si>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</si>
  <si>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</si>
  <si>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</si>
  <si>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</si>
  <si>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</si>
  <si>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</si>
  <si>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</si>
  <si>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</si>
  <si>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</si>
  <si>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</si>
  <si>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</si>
  <si>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</si>
  <si>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</si>
  <si>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</si>
  <si>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</si>
  <si>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</si>
  <si>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</si>
  <si>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</si>
  <si>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</si>
  <si>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</si>
  <si>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</si>
  <si>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</si>
  <si>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</si>
  <si>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</si>
  <si>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</si>
  <si>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</si>
  <si>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</si>
  <si>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</si>
  <si>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</si>
  <si>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</si>
  <si>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</si>
  <si>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</si>
  <si>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</si>
  <si>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</si>
  <si>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</si>
  <si>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</si>
  <si>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</si>
  <si>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</si>
  <si>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</si>
  <si>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</si>
  <si>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</si>
  <si>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</si>
  <si>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</si>
  <si>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</si>
  <si>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</si>
  <si>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</si>
  <si>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</si>
  <si>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</si>
  <si>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</si>
  <si>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</si>
  <si>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</si>
  <si>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</si>
  <si>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</si>
  <si>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</si>
  <si>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</si>
  <si>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</si>
  <si>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</si>
  <si>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</si>
  <si>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</si>
  <si>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</si>
  <si>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</si>
  <si>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</si>
  <si>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</si>
  <si>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</si>
  <si>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</si>
  <si>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</si>
  <si>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</si>
  <si>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</si>
  <si>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</si>
  <si>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</si>
  <si>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</si>
  <si>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</si>
  <si>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</si>
  <si>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</si>
  <si>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</si>
  <si>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</si>
  <si>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</si>
  <si>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</si>
  <si>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</si>
  <si>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</si>
  <si>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</si>
  <si>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</si>
  <si>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</si>
  <si>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</si>
  <si>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</si>
  <si>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</si>
  <si>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</si>
  <si>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</si>
  <si>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</si>
  <si>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</si>
  <si>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</si>
  <si>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</si>
  <si>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</si>
  <si>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</si>
  <si>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</si>
  <si>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</si>
  <si>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</si>
  <si>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</si>
  <si>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</si>
  <si>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</si>
  <si>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</si>
  <si>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</si>
  <si>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</si>
  <si>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</si>
  <si>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</si>
  <si>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</si>
  <si>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</si>
  <si>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</si>
  <si>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</si>
  <si>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</si>
  <si>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</si>
  <si>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</si>
  <si>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</si>
  <si>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</si>
  <si>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</si>
  <si>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</si>
  <si>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</si>
  <si>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</si>
  <si>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</si>
  <si>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</si>
  <si>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</si>
  <si>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</si>
  <si>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</si>
  <si>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</si>
  <si>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</si>
  <si>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</si>
  <si>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</si>
  <si>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</si>
  <si>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</si>
  <si>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</si>
  <si>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</si>
  <si>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</si>
  <si>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</si>
  <si>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</si>
  <si>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</si>
  <si>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</si>
  <si>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</si>
  <si>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</si>
  <si>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</si>
  <si>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</si>
  <si>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</si>
  <si>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</si>
  <si>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</si>
  <si>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</si>
  <si>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</si>
  <si>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</si>
  <si>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</si>
  <si>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</si>
  <si>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</si>
  <si>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</si>
  <si>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</si>
  <si>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</si>
  <si>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</si>
  <si>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</si>
  <si>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</si>
  <si>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</si>
  <si>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</si>
  <si>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</si>
  <si>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</si>
  <si>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</si>
  <si>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</si>
  <si>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</si>
  <si>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</si>
  <si>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</si>
  <si>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</si>
  <si>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</si>
  <si>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</si>
  <si>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</si>
  <si>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</si>
  <si>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</si>
  <si>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</si>
  <si>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</si>
  <si>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</si>
  <si>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</si>
  <si>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</si>
  <si>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</si>
  <si>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</si>
  <si>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</si>
  <si>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</si>
  <si>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</si>
  <si>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</si>
  <si>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</si>
  <si>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</si>
  <si>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</si>
  <si>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</si>
  <si>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</si>
  <si>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</si>
  <si>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</si>
  <si>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</si>
  <si>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</si>
  <si>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</si>
  <si>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</si>
  <si>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</si>
  <si>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</si>
  <si>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</si>
  <si>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</si>
  <si>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</si>
  <si>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</si>
  <si>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</si>
  <si>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</si>
  <si>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</si>
  <si>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</si>
  <si>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</si>
  <si>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</si>
  <si>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</si>
  <si>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</si>
  <si>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</si>
  <si>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</si>
  <si>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</si>
  <si>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</si>
  <si>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</si>
  <si>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</si>
  <si>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</si>
  <si>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</si>
  <si>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</si>
  <si>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</si>
  <si>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</si>
  <si>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</si>
  <si>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</si>
  <si>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</si>
  <si>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</si>
  <si>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</si>
  <si>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</si>
  <si>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</si>
  <si>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</si>
  <si>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</si>
  <si>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</si>
  <si>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</si>
  <si>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</si>
  <si>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</si>
  <si>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</si>
  <si>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</si>
  <si>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</si>
  <si>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</si>
  <si>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</si>
  <si>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</si>
  <si>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</si>
  <si>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</si>
  <si>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</si>
  <si>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</si>
  <si>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</si>
  <si>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</si>
  <si>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</si>
  <si>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</si>
  <si>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</si>
  <si>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</si>
  <si>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</si>
  <si>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</si>
  <si>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</si>
  <si>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</si>
  <si>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</si>
  <si>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</si>
  <si>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</si>
  <si>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</si>
  <si>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</si>
  <si>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</si>
  <si>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</si>
  <si>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</si>
  <si>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</si>
  <si>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</si>
  <si>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</si>
  <si>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</si>
  <si>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</si>
  <si>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</si>
  <si>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</si>
  <si>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</si>
  <si>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</si>
  <si>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</si>
  <si>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</si>
  <si>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</si>
  <si>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</si>
  <si>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</si>
  <si>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</si>
  <si>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</si>
  <si>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</si>
  <si>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</si>
  <si>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</si>
  <si>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</si>
  <si>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</si>
  <si>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</si>
  <si>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</si>
  <si>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</si>
  <si>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</si>
  <si>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</si>
  <si>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</si>
  <si>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</si>
  <si>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</si>
  <si>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</si>
  <si>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</si>
  <si>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</si>
  <si>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</si>
  <si>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</si>
  <si>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</si>
  <si>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</si>
  <si>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</si>
  <si>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</si>
  <si>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</si>
  <si>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</si>
  <si>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</si>
  <si>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</si>
  <si>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</si>
  <si>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</si>
  <si>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</si>
  <si>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</si>
  <si>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</si>
  <si>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</si>
  <si>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</si>
  <si>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</si>
  <si>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</si>
  <si>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</si>
  <si>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</si>
  <si>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</si>
  <si>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</si>
  <si>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</si>
  <si>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</si>
  <si>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</si>
  <si>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</si>
  <si>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</si>
  <si>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</si>
  <si>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</si>
  <si>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</si>
  <si>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</si>
  <si>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</si>
  <si>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</si>
  <si>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</si>
  <si>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</si>
  <si>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</si>
  <si>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</si>
  <si>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</si>
  <si>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</si>
  <si>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</si>
  <si>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</si>
  <si>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</si>
  <si>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</si>
  <si>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</si>
  <si>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</si>
  <si>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</si>
  <si>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</si>
  <si>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</si>
  <si>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</si>
  <si>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</si>
  <si>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</si>
  <si>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</si>
  <si>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</si>
  <si>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</si>
  <si>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</si>
  <si>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</si>
  <si>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</si>
  <si>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</si>
  <si>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</si>
  <si>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</si>
  <si>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</si>
  <si>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</si>
  <si>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</si>
  <si>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</si>
  <si>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</si>
  <si>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</si>
  <si>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</si>
  <si>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</si>
  <si>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</si>
  <si>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</si>
  <si>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</si>
  <si>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</si>
  <si>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</si>
  <si>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</si>
  <si>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</si>
  <si>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</si>
  <si>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</si>
  <si>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</si>
  <si>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</si>
  <si>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</si>
  <si>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</si>
  <si>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</si>
  <si>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</si>
  <si>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</si>
  <si>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</si>
  <si>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</si>
  <si>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</si>
  <si>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</si>
  <si>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</si>
  <si>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</si>
  <si>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</si>
  <si>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</si>
  <si>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</si>
  <si>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</si>
  <si>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</si>
  <si>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</si>
  <si>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</si>
  <si>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</si>
  <si>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</si>
  <si>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</si>
  <si>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</si>
  <si>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</si>
  <si>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</si>
  <si>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</si>
  <si>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</si>
  <si>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</si>
  <si>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</si>
  <si>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</si>
  <si>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</si>
  <si>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</si>
  <si>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</si>
  <si>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</si>
  <si>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</si>
  <si>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</si>
  <si>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</si>
  <si>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</si>
  <si>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</si>
  <si>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</si>
  <si>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</si>
  <si>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</si>
  <si>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</si>
  <si>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</si>
  <si>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</si>
  <si>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</si>
  <si>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</si>
  <si>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</si>
  <si>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</si>
  <si>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</si>
  <si>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</si>
  <si>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</si>
  <si>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</si>
  <si>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</si>
  <si>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</si>
  <si>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</si>
  <si>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</si>
  <si>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</si>
  <si>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</si>
  <si>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</si>
  <si>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</si>
  <si>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</si>
  <si>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</si>
  <si>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</si>
  <si>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</si>
  <si>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</si>
  <si>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</si>
  <si>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</si>
  <si>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</si>
  <si>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</si>
  <si>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</si>
  <si>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</si>
  <si>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</si>
  <si>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</si>
  <si>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</si>
  <si>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</si>
  <si>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</si>
  <si>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</si>
  <si>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</si>
  <si>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</si>
  <si>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</si>
  <si>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</si>
  <si>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</si>
  <si>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</si>
  <si>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</si>
  <si>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</si>
  <si>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</si>
  <si>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</si>
  <si>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</si>
  <si>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</si>
  <si>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</si>
  <si>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</si>
  <si>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</si>
  <si>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</si>
  <si>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</si>
  <si>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</si>
  <si>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</si>
  <si>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</si>
  <si>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</si>
  <si>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</si>
  <si>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</si>
  <si>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</si>
  <si>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</si>
  <si>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</si>
  <si>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</si>
  <si>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</si>
  <si>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</si>
  <si>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</si>
  <si>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</si>
  <si>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</si>
  <si>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</si>
  <si>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</si>
  <si>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</si>
  <si>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</si>
  <si>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</si>
  <si>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</si>
  <si>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</si>
  <si>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</si>
  <si>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</si>
  <si>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</si>
  <si>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</si>
  <si>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</si>
  <si>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</si>
  <si>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</si>
  <si>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</si>
  <si>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</si>
  <si>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</si>
  <si>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</si>
  <si>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</si>
  <si>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</si>
  <si>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</si>
  <si>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</si>
  <si>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</si>
  <si>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</si>
  <si>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</si>
  <si>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</si>
  <si>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</si>
  <si>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</si>
  <si>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</si>
  <si>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</si>
  <si>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</si>
  <si>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</si>
  <si>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</si>
  <si>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</si>
  <si>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</si>
  <si>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</si>
  <si>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</si>
  <si>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</si>
  <si>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</si>
  <si>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</si>
  <si>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</si>
  <si>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</si>
  <si>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</si>
  <si>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</si>
  <si>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</si>
  <si>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</si>
  <si>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</si>
  <si>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</si>
  <si>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</si>
  <si>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</si>
  <si>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</si>
  <si>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</si>
  <si>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</si>
  <si>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</si>
  <si>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</si>
  <si>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</si>
  <si>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</si>
  <si>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</si>
  <si>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</si>
  <si>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</si>
  <si>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</si>
  <si>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</si>
  <si>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</si>
  <si>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</si>
  <si>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</si>
  <si>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</si>
  <si>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</si>
  <si>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</si>
  <si>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</si>
  <si>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</si>
  <si>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</si>
  <si>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</si>
  <si>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</si>
  <si>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</si>
  <si>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</si>
  <si>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</si>
  <si>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</si>
  <si>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</si>
  <si>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</si>
  <si>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</si>
  <si>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</si>
  <si>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</si>
  <si>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</si>
  <si>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</si>
  <si>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</si>
  <si>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</si>
  <si>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</si>
  <si>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</si>
  <si>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</si>
  <si>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</si>
  <si>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</si>
  <si>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</si>
  <si>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</si>
  <si>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</si>
  <si>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</si>
  <si>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</si>
  <si>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</si>
  <si>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</si>
  <si>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</si>
  <si>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</si>
  <si>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</si>
  <si>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</si>
  <si>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</si>
  <si>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</si>
  <si>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</si>
  <si>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</si>
  <si>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</si>
  <si>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</si>
  <si>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</si>
  <si>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</si>
  <si>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</si>
  <si>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</si>
  <si>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</si>
  <si>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</si>
  <si>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</si>
  <si>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</si>
  <si>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</si>
  <si>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</si>
  <si>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</si>
  <si>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</si>
  <si>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</si>
  <si>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</si>
  <si>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</si>
  <si>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</si>
  <si>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</si>
  <si>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</si>
  <si>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</si>
  <si>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</si>
  <si>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</si>
  <si>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</si>
  <si>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</si>
  <si>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</si>
  <si>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</si>
  <si>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</si>
  <si>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</si>
  <si>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</si>
  <si>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</si>
  <si>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</si>
  <si>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</si>
  <si>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</si>
  <si>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</si>
  <si>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</si>
  <si>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</si>
  <si>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</si>
  <si>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</si>
  <si>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</si>
  <si>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</si>
  <si>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</si>
  <si>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</si>
  <si>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</si>
  <si>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</si>
  <si>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</si>
  <si>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</si>
  <si>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</si>
  <si>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</si>
  <si>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</si>
  <si>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</si>
  <si>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</si>
  <si>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</si>
  <si>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</si>
  <si>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</si>
  <si>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</si>
  <si>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</si>
  <si>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</si>
  <si>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</si>
  <si>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</si>
  <si>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</si>
  <si>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</si>
  <si>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</si>
  <si>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</si>
  <si>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</si>
  <si>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</si>
  <si>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</si>
  <si>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</si>
  <si>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</si>
  <si>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</si>
  <si>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</si>
  <si>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</si>
  <si>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</si>
  <si>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</si>
  <si>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</si>
  <si>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</si>
  <si>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</si>
  <si>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</si>
  <si>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</si>
  <si>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</si>
  <si>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</si>
  <si>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</si>
  <si>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</si>
  <si>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</si>
  <si>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</si>
  <si>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</si>
  <si>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</si>
  <si>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</si>
  <si>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</si>
  <si>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</si>
  <si>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</si>
  <si>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</si>
  <si>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</si>
  <si>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</si>
  <si>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</si>
  <si>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</si>
  <si>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</si>
  <si>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</si>
  <si>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</si>
  <si>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</si>
  <si>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</si>
  <si>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</si>
  <si>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</si>
  <si>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</si>
  <si>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</si>
  <si>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</si>
  <si>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</si>
  <si>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</si>
  <si>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</si>
  <si>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</si>
  <si>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</si>
  <si>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</si>
  <si>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</si>
  <si>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</si>
  <si>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</si>
  <si>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</si>
  <si>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</si>
  <si>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</si>
  <si>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</si>
  <si>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</si>
  <si>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</si>
  <si>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</si>
  <si>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</si>
  <si>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</si>
  <si>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</si>
  <si>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</si>
  <si>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</si>
  <si>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</si>
  <si>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</si>
  <si>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</si>
  <si>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</si>
  <si>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</si>
  <si>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</si>
  <si>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</si>
  <si>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</si>
  <si>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</si>
  <si>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</si>
  <si>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</si>
  <si>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</si>
  <si>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</si>
  <si>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</si>
  <si>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</si>
  <si>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</si>
  <si>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</si>
  <si>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</si>
  <si>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</si>
  <si>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</si>
  <si>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</si>
  <si>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</si>
  <si>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</si>
  <si>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</si>
  <si>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</si>
  <si>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</si>
  <si>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</si>
  <si>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</si>
  <si>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</si>
  <si>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</si>
  <si>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</si>
  <si>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</si>
  <si>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</si>
  <si>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</si>
  <si>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</si>
  <si>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</si>
  <si>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</si>
  <si>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</si>
  <si>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</si>
  <si>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</si>
  <si>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</si>
  <si>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</si>
  <si>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</si>
  <si>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</si>
  <si>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</si>
  <si>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</si>
  <si>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</si>
  <si>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</si>
  <si>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</si>
  <si>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</si>
  <si>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</si>
  <si>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</si>
  <si>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</si>
  <si>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</si>
  <si>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</si>
  <si>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</si>
  <si>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</si>
  <si>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</si>
  <si>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</si>
  <si>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</si>
  <si>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</si>
  <si>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</si>
  <si>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</si>
  <si>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</si>
  <si>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</si>
  <si>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</si>
  <si>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</si>
  <si>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</si>
  <si>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</si>
  <si>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</si>
  <si>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</si>
  <si>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</si>
  <si>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</si>
  <si>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</si>
  <si>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</si>
  <si>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</si>
  <si>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</si>
  <si>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</si>
  <si>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</si>
  <si>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</si>
  <si>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</si>
  <si>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</si>
  <si>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</si>
  <si>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</si>
  <si>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</si>
  <si>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</si>
  <si>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</si>
  <si>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</si>
  <si>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</si>
  <si>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</si>
  <si>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</si>
  <si>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</si>
  <si>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</si>
  <si>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</si>
  <si>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</si>
  <si>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</si>
  <si>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</si>
  <si>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</si>
  <si>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</si>
  <si>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</si>
  <si>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</si>
  <si>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</si>
  <si>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</si>
  <si>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</si>
  <si>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</si>
  <si>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</si>
  <si>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</si>
  <si>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</si>
  <si>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</si>
  <si>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</si>
  <si>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</si>
  <si>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</si>
  <si>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</si>
  <si>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</si>
  <si>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</si>
  <si>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</si>
  <si>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</si>
  <si>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</si>
  <si>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</si>
  <si>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</si>
  <si>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</si>
  <si>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</si>
  <si>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</si>
  <si>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</si>
  <si>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</si>
  <si>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</si>
  <si>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</si>
  <si>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</si>
  <si>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</si>
  <si>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</si>
  <si>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</si>
  <si>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</si>
  <si>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</si>
  <si>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</si>
  <si>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</si>
  <si>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</si>
  <si>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</si>
  <si>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</si>
  <si>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</si>
  <si>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</si>
  <si>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</si>
  <si>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</si>
  <si>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</si>
  <si>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</si>
  <si>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</si>
  <si>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</si>
  <si>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</si>
  <si>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</si>
  <si>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</si>
  <si>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</si>
  <si>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</si>
  <si>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</si>
  <si>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</si>
  <si>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</si>
  <si>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</si>
  <si>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</si>
  <si>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</si>
  <si>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</si>
  <si>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</si>
  <si>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</si>
  <si>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</si>
  <si>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</si>
  <si>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</si>
  <si>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</si>
  <si>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</si>
  <si>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</si>
  <si>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</si>
  <si>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</si>
  <si>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</si>
  <si>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</si>
  <si>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</si>
  <si>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</si>
  <si>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</si>
  <si>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</si>
  <si>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</si>
  <si>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</si>
  <si>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</si>
  <si>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</si>
  <si>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</si>
  <si>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</si>
  <si>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</si>
  <si>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</si>
  <si>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</si>
  <si>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</si>
  <si>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</si>
  <si>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</si>
  <si>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</si>
  <si>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</si>
  <si>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</si>
  <si>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</si>
  <si>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</si>
  <si>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</si>
  <si>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</si>
  <si>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</si>
  <si>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</si>
  <si>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</si>
  <si>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</si>
  <si>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</si>
  <si>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</si>
  <si>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</si>
  <si>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</si>
  <si>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</si>
  <si>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</si>
  <si>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</si>
  <si>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</si>
  <si>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</si>
  <si>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</si>
  <si>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</si>
  <si>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</si>
  <si>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</si>
  <si>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</si>
  <si>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</si>
  <si>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</si>
  <si>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</si>
  <si>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</si>
  <si>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</si>
  <si>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</si>
  <si>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</si>
  <si>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</si>
  <si>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</si>
  <si>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</si>
  <si>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</si>
  <si>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</si>
  <si>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</si>
  <si>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</si>
  <si>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</si>
  <si>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</si>
  <si>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</si>
  <si>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</si>
  <si>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</si>
  <si>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</si>
  <si>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</si>
  <si>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</si>
  <si>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</si>
  <si>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</si>
  <si>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</si>
  <si>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</si>
  <si>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</si>
  <si>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</si>
  <si>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</si>
  <si>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</si>
  <si>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</si>
  <si>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</si>
  <si>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</si>
  <si>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</si>
  <si>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</si>
  <si>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</si>
  <si>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</si>
  <si>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</si>
  <si>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</si>
  <si>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</si>
  <si>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</si>
  <si>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</si>
  <si>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</si>
  <si>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</si>
  <si>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</si>
  <si>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</si>
  <si>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</si>
  <si>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</si>
  <si>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</si>
  <si>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</si>
  <si>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</si>
  <si>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</si>
  <si>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</si>
  <si>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</si>
  <si>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</si>
  <si>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</si>
  <si>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</si>
  <si>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</si>
  <si>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</si>
  <si>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</si>
  <si>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</si>
  <si>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</si>
  <si>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</si>
  <si>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</si>
  <si>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</si>
  <si>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</si>
  <si>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</si>
  <si>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</si>
  <si>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</si>
  <si>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</si>
  <si>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</si>
  <si>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</si>
  <si>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</si>
  <si>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</si>
  <si>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</si>
  <si>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</si>
  <si>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</si>
  <si>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</si>
  <si>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</si>
  <si>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</si>
  <si>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</si>
  <si>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</si>
  <si>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</si>
  <si>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</si>
  <si>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</si>
  <si>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</si>
  <si>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</si>
  <si>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</si>
  <si>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</si>
  <si>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</si>
  <si>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</si>
  <si>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</si>
  <si>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</si>
  <si>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</si>
  <si>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</si>
  <si>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</si>
  <si>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</si>
  <si>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</si>
  <si>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</si>
  <si>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</si>
  <si>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</si>
  <si>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</si>
  <si>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</si>
  <si>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</si>
  <si>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</si>
  <si>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</si>
  <si>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</si>
  <si>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</si>
  <si>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</si>
  <si>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</si>
  <si>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</si>
  <si>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</si>
  <si>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</si>
  <si>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</si>
  <si>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</si>
  <si>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</si>
  <si>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</si>
  <si>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</si>
  <si>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</si>
  <si>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</si>
  <si>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</si>
  <si>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</si>
  <si>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</si>
  <si>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</si>
  <si>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</si>
  <si>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</si>
  <si>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</si>
  <si>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</si>
  <si>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</si>
  <si>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</si>
  <si>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</si>
  <si>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</si>
  <si>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</si>
  <si>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</si>
  <si>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</si>
  <si>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</si>
  <si>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</si>
  <si>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</si>
  <si>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</si>
  <si>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</si>
  <si>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</si>
  <si>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</si>
  <si>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</si>
  <si>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</si>
  <si>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</si>
  <si>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</si>
  <si>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</si>
  <si>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</si>
  <si>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</si>
  <si>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</si>
  <si>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</si>
  <si>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</si>
  <si>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</si>
  <si>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</si>
  <si>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</si>
  <si>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</si>
  <si>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</si>
  <si>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</si>
  <si>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</si>
  <si>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</si>
  <si>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</si>
  <si>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</si>
  <si>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</si>
  <si>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</si>
  <si>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</si>
  <si>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</si>
  <si>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</si>
  <si>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</si>
  <si>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</si>
  <si>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</si>
  <si>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</si>
  <si>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</si>
  <si>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</si>
  <si>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</si>
  <si>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</si>
  <si>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</si>
  <si>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</si>
  <si>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</si>
  <si>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</si>
  <si>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</si>
  <si>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</si>
  <si>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</si>
  <si>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</si>
  <si>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</si>
  <si>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</si>
  <si>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</si>
  <si>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</si>
  <si>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</si>
  <si>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</si>
  <si>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</si>
  <si>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</si>
  <si>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</si>
  <si>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</si>
  <si>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</si>
  <si>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</si>
  <si>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</si>
  <si>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</si>
  <si>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</si>
  <si>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</si>
  <si>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</si>
  <si>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</si>
  <si>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</si>
  <si>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</si>
  <si>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</si>
  <si>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</si>
  <si>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</si>
  <si>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</si>
  <si>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</si>
  <si>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</si>
  <si>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</si>
  <si>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</si>
  <si>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</si>
  <si>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</si>
  <si>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</si>
  <si>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</si>
  <si>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</si>
  <si>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</si>
  <si>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</si>
  <si>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</si>
  <si>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</si>
  <si>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</si>
  <si>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</si>
  <si>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</si>
  <si>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</si>
  <si>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</si>
  <si>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</si>
  <si>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</si>
  <si>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</si>
  <si>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</si>
  <si>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</si>
  <si>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</si>
  <si>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</si>
  <si>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</si>
  <si>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</si>
  <si>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</si>
  <si>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</si>
  <si>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</si>
  <si>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</si>
  <si>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</si>
  <si>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</si>
  <si>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</si>
  <si>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</si>
  <si>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</si>
  <si>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</si>
  <si>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</si>
  <si>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</si>
  <si>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</si>
  <si>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</si>
  <si>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</si>
  <si>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</si>
  <si>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</si>
  <si>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</si>
  <si>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</si>
  <si>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</si>
  <si>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</si>
  <si>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</si>
  <si>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</si>
  <si>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</si>
  <si>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</si>
  <si>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</si>
  <si>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</si>
  <si>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</si>
  <si>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</si>
  <si>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</si>
  <si>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</si>
  <si>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</si>
  <si>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</si>
  <si>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</si>
  <si>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</si>
  <si>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</si>
  <si>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</si>
  <si>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</si>
  <si>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</si>
  <si>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</si>
  <si>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</si>
  <si>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</si>
  <si>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</si>
  <si>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</si>
  <si>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</si>
  <si>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</si>
  <si>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</si>
  <si>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</si>
  <si>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</si>
  <si>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</si>
  <si>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</si>
  <si>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</si>
  <si>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</si>
  <si>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</si>
  <si>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</si>
  <si>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</si>
  <si>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</si>
  <si>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</si>
  <si>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</si>
  <si>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</si>
  <si>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</si>
  <si>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</si>
  <si>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</si>
  <si>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</si>
  <si>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</si>
  <si>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</si>
  <si>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</si>
  <si>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</si>
  <si>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</si>
  <si>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</si>
  <si>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</si>
  <si>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</si>
  <si>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</si>
  <si>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</si>
  <si>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</si>
  <si>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</si>
  <si>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</si>
  <si>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</si>
  <si>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</si>
  <si>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</si>
  <si>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</si>
  <si>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</si>
  <si>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</si>
  <si>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</si>
  <si>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</si>
  <si>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</si>
  <si>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</si>
  <si>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</si>
  <si>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</si>
  <si>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</si>
  <si>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</si>
  <si>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</si>
  <si>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</si>
  <si>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</si>
  <si>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</si>
  <si>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</si>
  <si>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</si>
  <si>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</si>
  <si>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</si>
  <si>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</si>
  <si>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</si>
  <si>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</si>
  <si>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</si>
  <si>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</si>
  <si>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</si>
  <si>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</si>
  <si>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</si>
  <si>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</si>
  <si>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</si>
  <si>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</si>
  <si>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</si>
  <si>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</si>
  <si>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</si>
  <si>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</si>
  <si>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</si>
  <si>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</si>
  <si>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</si>
  <si>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</si>
  <si>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</si>
  <si>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</si>
  <si>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</si>
  <si>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</si>
  <si>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</si>
  <si>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</si>
  <si>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</si>
  <si>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</si>
  <si>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</si>
  <si>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</si>
  <si>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</si>
  <si>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</si>
  <si>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</si>
  <si>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</si>
  <si>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</si>
  <si>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</si>
  <si>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</si>
  <si>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</si>
  <si>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</si>
  <si>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</si>
  <si>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</si>
  <si>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</si>
  <si>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</si>
  <si>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</si>
  <si>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</si>
  <si>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</si>
  <si>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</si>
  <si>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</si>
  <si>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</si>
  <si>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</si>
  <si>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</si>
  <si>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</si>
  <si>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</si>
  <si>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</si>
  <si>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</si>
  <si>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</si>
  <si>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</si>
  <si>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</si>
  <si>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</si>
  <si>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</si>
  <si>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</si>
  <si>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</si>
  <si>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</si>
  <si>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</si>
  <si>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</si>
  <si>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</si>
  <si>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</si>
  <si>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</si>
  <si>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</si>
  <si>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</si>
  <si>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</si>
  <si>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</si>
  <si>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</si>
  <si>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</si>
  <si>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</si>
  <si>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</si>
  <si>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</si>
  <si>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</si>
  <si>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</si>
  <si>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</si>
  <si>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</si>
  <si>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</si>
  <si>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</si>
  <si>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</si>
  <si>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</si>
  <si>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</si>
  <si>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</si>
  <si>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</si>
  <si>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</si>
  <si>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</si>
  <si>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</si>
  <si>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</si>
  <si>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</si>
  <si>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</si>
  <si>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</si>
  <si>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</si>
  <si>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</si>
  <si>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</si>
  <si>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</si>
  <si>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</si>
  <si>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</si>
  <si>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</si>
  <si>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</si>
  <si>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</si>
  <si>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</si>
  <si>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</si>
  <si>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</si>
  <si>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</si>
  <si>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</si>
  <si>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</si>
  <si>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</si>
  <si>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</si>
  <si>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</si>
  <si>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</si>
  <si>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</si>
  <si>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</si>
  <si>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</si>
  <si>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</si>
  <si>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</si>
  <si>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</si>
  <si>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</si>
  <si>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</si>
  <si>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</si>
  <si>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</si>
  <si>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</si>
  <si>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</si>
  <si>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</si>
  <si>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</si>
  <si>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</si>
  <si>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</si>
  <si>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</si>
  <si>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</si>
  <si>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</si>
  <si>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</si>
  <si>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</si>
  <si>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</si>
  <si>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</si>
  <si>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</si>
  <si>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</si>
  <si>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</si>
  <si>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</si>
  <si>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</si>
  <si>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</si>
  <si>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</si>
  <si>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</si>
  <si>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</si>
  <si>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</si>
  <si>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</si>
  <si>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</si>
  <si>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</si>
  <si>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</si>
  <si>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</si>
  <si>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</si>
  <si>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</si>
  <si>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</si>
  <si>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</si>
  <si>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</si>
  <si>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</si>
  <si>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</si>
  <si>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</si>
  <si>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</si>
  <si>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</si>
  <si>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</si>
  <si>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</si>
  <si>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</si>
  <si>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</si>
  <si>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</si>
  <si>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</si>
  <si>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</si>
  <si>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</si>
  <si>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</si>
  <si>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</si>
  <si>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</si>
  <si>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</si>
  <si>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</si>
  <si>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</si>
  <si>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</si>
  <si>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</si>
  <si>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</si>
  <si>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</si>
  <si>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</si>
  <si>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</si>
  <si>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</si>
  <si>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</si>
  <si>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</si>
  <si>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</si>
  <si>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</si>
  <si>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</si>
  <si>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</si>
  <si>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</si>
  <si>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</si>
  <si>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</si>
  <si>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</si>
  <si>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</si>
  <si>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</si>
  <si>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</si>
  <si>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</si>
  <si>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</si>
  <si>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</si>
  <si>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</si>
  <si>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</si>
  <si>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</si>
  <si>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</si>
  <si>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</si>
  <si>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</si>
  <si>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</si>
  <si>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</si>
  <si>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</si>
  <si>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</si>
  <si>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</si>
  <si>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</si>
  <si>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</si>
  <si>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</si>
  <si>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</si>
  <si>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</si>
  <si>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</si>
  <si>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</si>
  <si>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</si>
  <si>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</si>
  <si>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</si>
  <si>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</si>
  <si>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</si>
  <si>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</si>
  <si>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</si>
  <si>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</si>
  <si>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</si>
  <si>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</si>
  <si>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</si>
  <si>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</si>
  <si>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</si>
  <si>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</si>
  <si>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</si>
  <si>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</si>
  <si>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</si>
  <si>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</si>
  <si>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</si>
  <si>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</si>
  <si>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</si>
  <si>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</si>
  <si>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</si>
  <si>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</si>
  <si>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</si>
  <si>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</si>
  <si>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</si>
  <si>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</si>
  <si>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</si>
  <si>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</si>
  <si>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</si>
  <si>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</si>
  <si>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</si>
  <si>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</si>
  <si>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</si>
  <si>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</si>
  <si>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</si>
  <si>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</si>
  <si>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</si>
  <si>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</si>
  <si>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</si>
  <si>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</si>
  <si>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</si>
  <si>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</si>
  <si>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</si>
  <si>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</si>
  <si>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</si>
  <si>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</si>
  <si>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</si>
  <si>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</si>
  <si>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</si>
  <si>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</si>
  <si>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</si>
  <si>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</si>
  <si>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</si>
  <si>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</si>
  <si>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</si>
  <si>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</si>
  <si>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</si>
  <si>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</si>
  <si>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</si>
  <si>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</si>
  <si>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</si>
  <si>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</si>
  <si>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</si>
  <si>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</si>
  <si>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</si>
  <si>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</si>
  <si>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</si>
  <si>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</si>
  <si>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</si>
  <si>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</si>
  <si>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</si>
  <si>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</si>
  <si>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</si>
  <si>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</si>
  <si>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</si>
  <si>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</si>
  <si>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</si>
  <si>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</si>
  <si>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</si>
  <si>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</si>
  <si>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</si>
  <si>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</si>
  <si>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</si>
  <si>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</si>
  <si>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</si>
  <si>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</si>
  <si>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</si>
  <si>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</si>
  <si>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</si>
  <si>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</si>
  <si>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</si>
  <si>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</si>
  <si>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</si>
  <si>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</si>
  <si>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</si>
  <si>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</si>
  <si>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</si>
  <si>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</si>
  <si>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</si>
  <si>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</si>
  <si>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</si>
  <si>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</si>
  <si>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</si>
  <si>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</si>
  <si>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</si>
  <si>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</si>
  <si>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</si>
  <si>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</si>
  <si>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</si>
  <si>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</si>
  <si>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</si>
  <si>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</si>
  <si>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</si>
  <si>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</si>
  <si>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</si>
  <si>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</si>
  <si>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</si>
  <si>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</si>
  <si>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</si>
  <si>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</si>
  <si>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</si>
  <si>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</si>
  <si>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</si>
  <si>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</si>
  <si>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</si>
  <si>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</si>
  <si>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</si>
  <si>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</si>
  <si>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</si>
  <si>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</si>
  <si>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</si>
  <si>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</si>
  <si>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</si>
  <si>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</si>
  <si>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</si>
  <si>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</si>
  <si>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</si>
  <si>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</si>
  <si>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</si>
  <si>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</si>
  <si>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</si>
  <si>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</si>
  <si>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</si>
  <si>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</si>
  <si>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</si>
  <si>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</si>
  <si>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</si>
  <si>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</si>
  <si>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</si>
  <si>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</si>
  <si>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</si>
  <si>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</si>
  <si>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</si>
  <si>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</si>
  <si>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</si>
  <si>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</si>
  <si>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</si>
  <si>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</si>
  <si>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</si>
  <si>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</si>
  <si>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</si>
  <si>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</si>
  <si>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</si>
  <si>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</si>
  <si>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</si>
  <si>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</si>
  <si>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</si>
  <si>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</si>
  <si>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</si>
  <si>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</si>
  <si>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</si>
  <si>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</si>
  <si>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</si>
  <si>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</si>
  <si>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</si>
  <si>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</si>
  <si>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</si>
  <si>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</si>
  <si>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</si>
  <si>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</si>
  <si>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</si>
  <si>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</si>
  <si>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</si>
  <si>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</si>
  <si>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</si>
  <si>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</si>
  <si>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</si>
  <si>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</si>
  <si>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</si>
  <si>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</si>
  <si>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</si>
  <si>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</si>
  <si>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</si>
  <si>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</si>
  <si>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</si>
  <si>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</si>
  <si>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</si>
  <si>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</si>
  <si>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</si>
  <si>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</si>
  <si>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</si>
  <si>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</si>
  <si>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</si>
  <si>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</si>
  <si>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</si>
  <si>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</si>
  <si>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</si>
  <si>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</si>
  <si>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</si>
  <si>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</si>
  <si>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</si>
  <si>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</si>
  <si>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</si>
  <si>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</si>
  <si>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</si>
  <si>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</si>
  <si>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</si>
  <si>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</si>
  <si>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</si>
  <si>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</si>
  <si>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</si>
  <si>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</si>
  <si>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</si>
  <si>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</si>
  <si>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</si>
  <si>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</si>
  <si>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</si>
  <si>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</si>
  <si>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</si>
  <si>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</si>
  <si>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</si>
  <si>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</si>
  <si>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</si>
  <si>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</si>
  <si>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</si>
  <si>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</si>
  <si>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</si>
  <si>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</si>
  <si>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</si>
  <si>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</si>
  <si>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</si>
  <si>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</si>
  <si>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</si>
  <si>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</si>
  <si>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</si>
  <si>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</si>
  <si>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</si>
  <si>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</si>
  <si>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</si>
  <si>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</si>
  <si>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</si>
  <si>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</si>
  <si>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</si>
  <si>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</si>
  <si>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</si>
  <si>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</si>
  <si>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</si>
  <si>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</si>
  <si>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</si>
  <si>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</si>
  <si>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</si>
  <si>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</si>
  <si>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</si>
  <si>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</si>
  <si>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</si>
  <si>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</si>
  <si>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</si>
  <si>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</si>
  <si>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</si>
  <si>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</si>
  <si>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</si>
  <si>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</si>
  <si>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</si>
  <si>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</si>
  <si>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</si>
  <si>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</si>
  <si>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</si>
  <si>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</si>
  <si>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</si>
  <si>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</si>
  <si>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</si>
  <si>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</si>
  <si>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</si>
  <si>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</si>
  <si>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</si>
  <si>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</si>
  <si>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</si>
  <si>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</si>
  <si>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</si>
  <si>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</si>
  <si>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</si>
  <si>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</si>
  <si>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</si>
  <si>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</si>
  <si>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</si>
  <si>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</si>
  <si>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</si>
  <si>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</si>
  <si>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</si>
  <si>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</si>
  <si>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</si>
  <si>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</si>
  <si>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</si>
  <si>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</si>
  <si>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</si>
  <si>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</si>
  <si>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</si>
  <si>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</si>
  <si>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</si>
  <si>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</si>
  <si>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</si>
  <si>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</si>
  <si>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</si>
  <si>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</si>
  <si>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</si>
  <si>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</si>
  <si>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</si>
  <si>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</si>
  <si>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</si>
  <si>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</si>
  <si>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</si>
  <si>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</si>
  <si>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</si>
  <si>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</si>
  <si>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</si>
  <si>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</si>
  <si>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</si>
  <si>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</si>
  <si>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</si>
  <si>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</si>
  <si>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</si>
  <si>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</si>
  <si>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</si>
  <si>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</si>
  <si>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</si>
  <si>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</si>
  <si>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</si>
  <si>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</si>
  <si>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</si>
  <si>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</si>
  <si>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</si>
  <si>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</si>
  <si>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</si>
  <si>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</si>
  <si>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</si>
  <si>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</si>
  <si>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</si>
  <si>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</si>
  <si>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</si>
  <si>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</si>
  <si>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</si>
  <si>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</si>
  <si>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</si>
  <si>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</si>
  <si>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</si>
  <si>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</si>
  <si>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</si>
  <si>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</si>
  <si>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</si>
  <si>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</si>
  <si>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</si>
  <si>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</si>
  <si>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</si>
  <si>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</si>
  <si>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</si>
  <si>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</si>
  <si>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</si>
  <si>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</si>
  <si>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</si>
  <si>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</si>
  <si>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</si>
  <si>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</si>
  <si>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</si>
  <si>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</si>
  <si>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</si>
  <si>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</si>
  <si>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</si>
  <si>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</si>
  <si>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</si>
  <si>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</si>
  <si>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</si>
  <si>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</si>
  <si>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</si>
  <si>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</si>
  <si>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</si>
  <si>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</si>
  <si>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</si>
  <si>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</si>
  <si>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</si>
  <si>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</si>
  <si>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</si>
  <si>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</si>
  <si>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</si>
  <si>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</si>
  <si>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</si>
  <si>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</si>
  <si>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</si>
  <si>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</si>
  <si>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</si>
  <si>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</si>
  <si>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</si>
  <si>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</si>
  <si>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</si>
  <si>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</si>
  <si>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</si>
  <si>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</si>
  <si>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</si>
  <si>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</si>
  <si>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</si>
  <si>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</si>
  <si>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</si>
  <si>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</si>
  <si>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</si>
  <si>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</si>
  <si>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</si>
  <si>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</si>
  <si>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</si>
  <si>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</si>
  <si>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</si>
  <si>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</si>
  <si>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</si>
  <si>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</si>
  <si>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</si>
  <si>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</si>
  <si>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</si>
  <si>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</si>
  <si>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</si>
  <si>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</si>
  <si>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</si>
  <si>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</si>
  <si>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</si>
  <si>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</si>
  <si>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</si>
  <si>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</si>
  <si>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</si>
  <si>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</si>
  <si>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</si>
  <si>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</si>
  <si>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</si>
  <si>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</si>
  <si>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</si>
  <si>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</si>
  <si>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</si>
  <si>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</si>
  <si>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</si>
  <si>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</si>
  <si>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</si>
  <si>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</si>
  <si>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</si>
  <si>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</si>
  <si>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</si>
  <si>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</si>
  <si>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</si>
  <si>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</si>
  <si>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</si>
  <si>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</si>
  <si>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</si>
  <si>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</si>
  <si>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</si>
  <si>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</si>
  <si>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</si>
  <si>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</si>
  <si>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</si>
  <si>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</si>
  <si>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</si>
  <si>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</si>
  <si>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</si>
  <si>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</si>
  <si>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</si>
  <si>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</si>
  <si>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</si>
  <si>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</si>
  <si>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</si>
  <si>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</si>
  <si>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</si>
  <si>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</si>
  <si>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</si>
  <si>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</si>
  <si>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</si>
  <si>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</si>
  <si>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</si>
  <si>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</si>
  <si>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</si>
  <si>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</si>
  <si>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</si>
  <si>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</si>
  <si>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</si>
  <si>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</si>
  <si>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</si>
  <si>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</si>
  <si>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</si>
  <si>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</si>
  <si>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</si>
  <si>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</si>
  <si>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</si>
  <si>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</si>
  <si>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</si>
  <si>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</si>
  <si>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</si>
  <si>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</si>
  <si>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</si>
  <si>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</si>
  <si>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</si>
  <si>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</si>
  <si>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</si>
  <si>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</si>
  <si>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</si>
  <si>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</si>
  <si>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</si>
  <si>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</si>
  <si>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</si>
  <si>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</si>
  <si>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</si>
  <si>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</si>
  <si>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</si>
  <si>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</si>
  <si>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</si>
  <si>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</si>
  <si>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</si>
  <si>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</si>
  <si>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</si>
  <si>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</si>
  <si>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</si>
  <si>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</si>
  <si>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</si>
  <si>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</si>
  <si>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</si>
  <si>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</si>
  <si>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</si>
  <si>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</si>
  <si>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</si>
  <si>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</si>
  <si>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</si>
  <si>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</si>
  <si>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</si>
  <si>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</si>
  <si>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</si>
  <si>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</si>
  <si>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</si>
  <si>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</si>
  <si>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</si>
  <si>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</si>
  <si>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</si>
  <si>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</si>
  <si>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</si>
  <si>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</si>
  <si>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</si>
  <si>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</si>
  <si>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</si>
  <si>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</si>
  <si>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</si>
  <si>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</si>
  <si>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</si>
  <si>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</si>
  <si>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</si>
  <si>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</si>
  <si>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</si>
  <si>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</si>
  <si>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</si>
  <si>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</si>
  <si>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</si>
  <si>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</si>
  <si>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</si>
  <si>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</si>
  <si>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</si>
  <si>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</si>
  <si>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</si>
  <si>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</si>
  <si>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</si>
  <si>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</si>
  <si>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</si>
  <si>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</si>
  <si>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</si>
  <si>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</si>
  <si>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</si>
  <si>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</si>
  <si>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</si>
  <si>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</si>
  <si>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</si>
  <si>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</si>
  <si>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</si>
  <si>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</si>
  <si>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</si>
  <si>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</si>
  <si>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</si>
  <si>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</si>
  <si>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</si>
  <si>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</si>
  <si>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</si>
  <si>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</si>
  <si>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</si>
  <si>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</si>
  <si>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</si>
  <si>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</si>
  <si>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</si>
  <si>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</si>
  <si>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</si>
  <si>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</si>
  <si>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</si>
  <si>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</si>
  <si>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</si>
  <si>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</si>
  <si>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</si>
  <si>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</si>
  <si>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</si>
  <si>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</si>
  <si>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</si>
  <si>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</si>
  <si>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</si>
  <si>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</si>
  <si>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</si>
  <si>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</si>
  <si>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</si>
  <si>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</si>
  <si>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</si>
  <si>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</si>
  <si>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</si>
  <si>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</si>
  <si>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</si>
  <si>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</si>
  <si>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</si>
  <si>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</si>
  <si>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</si>
  <si>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</si>
  <si>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</si>
  <si>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</si>
  <si>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</si>
  <si>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</si>
  <si>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</si>
  <si>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</si>
  <si>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</si>
  <si>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</si>
  <si>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</si>
  <si>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</si>
  <si>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</si>
  <si>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</si>
  <si>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</si>
  <si>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</si>
  <si>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</si>
  <si>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</si>
  <si>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</si>
  <si>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</si>
  <si>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</si>
  <si>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</si>
  <si>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</si>
  <si>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</si>
  <si>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</si>
  <si>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</si>
  <si>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</si>
  <si>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</si>
  <si>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</si>
  <si>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</si>
  <si>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</si>
  <si>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</si>
  <si>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</si>
  <si>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</si>
  <si>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</si>
  <si>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</si>
  <si>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</si>
  <si>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</si>
  <si>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</si>
  <si>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</si>
  <si>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</si>
  <si>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</si>
  <si>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</si>
  <si>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</si>
  <si>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</si>
  <si>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</si>
  <si>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</si>
  <si>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</si>
  <si>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</si>
  <si>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</si>
  <si>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</si>
  <si>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</si>
  <si>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</si>
  <si>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</si>
  <si>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</si>
  <si>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</si>
  <si>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</si>
  <si>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</si>
  <si>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</si>
  <si>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</si>
  <si>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</si>
  <si>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</si>
  <si>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</si>
  <si>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</si>
  <si>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</si>
  <si>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</si>
  <si>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</si>
  <si>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</si>
  <si>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</si>
  <si>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</si>
  <si>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</si>
  <si>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</si>
  <si>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</si>
  <si>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</si>
  <si>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</si>
  <si>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</si>
  <si>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</si>
  <si>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</si>
  <si>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</si>
  <si>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</si>
  <si>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</si>
  <si>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</si>
  <si>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</si>
  <si>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</si>
  <si>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</si>
  <si>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</si>
  <si>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</si>
  <si>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</si>
  <si>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</si>
  <si>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</si>
  <si>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</si>
  <si>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</si>
  <si>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</si>
  <si>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</si>
  <si>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</si>
  <si>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</si>
  <si>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</si>
  <si>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</si>
  <si>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</si>
  <si>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</si>
  <si>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</si>
  <si>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</si>
  <si>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</si>
  <si>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</si>
  <si>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</si>
  <si>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</si>
  <si>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</si>
  <si>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</si>
  <si>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</si>
  <si>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</si>
  <si>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</si>
  <si>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</si>
  <si>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</si>
  <si>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</si>
  <si>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</si>
  <si>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</si>
  <si>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</si>
  <si>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</si>
  <si>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</si>
  <si>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</si>
  <si>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</si>
  <si>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</si>
  <si>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</si>
  <si>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</si>
  <si>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</si>
  <si>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</si>
  <si>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</si>
  <si>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</si>
  <si>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</si>
  <si>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</si>
  <si>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</si>
  <si>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</si>
  <si>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</si>
  <si>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</si>
  <si>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</si>
  <si>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</si>
  <si>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</si>
  <si>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</si>
  <si>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</si>
  <si>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</si>
  <si>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</si>
  <si>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</si>
  <si>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</si>
  <si>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</si>
  <si>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</si>
  <si>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</si>
  <si>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</si>
  <si>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</si>
  <si>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</si>
  <si>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</si>
  <si>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</si>
  <si>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</si>
  <si>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</si>
  <si>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</si>
  <si>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</si>
  <si>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</si>
  <si>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</si>
  <si>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</si>
  <si>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</si>
  <si>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</si>
  <si>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</si>
  <si>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</si>
  <si>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</si>
  <si>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</si>
  <si>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</si>
  <si>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</si>
  <si>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</si>
  <si>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</si>
  <si>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</si>
  <si>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</si>
  <si>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</si>
  <si>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</si>
  <si>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</si>
  <si>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</si>
  <si>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</si>
  <si>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</si>
  <si>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</si>
  <si>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</si>
  <si>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</si>
  <si>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</si>
  <si>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</si>
  <si>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</si>
  <si>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</si>
  <si>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</si>
  <si>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</si>
  <si>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</si>
  <si>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</si>
  <si>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</si>
  <si>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</si>
  <si>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</si>
  <si>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</si>
  <si>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</si>
  <si>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</si>
  <si>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</si>
  <si>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</si>
  <si>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</si>
  <si>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</si>
  <si>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</si>
  <si>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</si>
  <si>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</si>
  <si>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</si>
  <si>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</si>
  <si>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</si>
  <si>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</si>
  <si>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</si>
  <si>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</si>
  <si>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</si>
  <si>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</si>
  <si>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</si>
  <si>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</si>
  <si>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</si>
  <si>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</si>
  <si>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</si>
  <si>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</si>
  <si>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</si>
  <si>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</si>
  <si>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</si>
  <si>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</si>
  <si>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</si>
  <si>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</si>
  <si>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</si>
  <si>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</si>
  <si>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</si>
  <si>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</si>
  <si>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</si>
  <si>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</si>
  <si>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</si>
  <si>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</si>
  <si>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</si>
  <si>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</si>
  <si>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</si>
  <si>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</si>
  <si>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</si>
  <si>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</si>
  <si>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</si>
  <si>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</si>
  <si>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</si>
  <si>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</si>
  <si>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</si>
  <si>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</si>
  <si>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</si>
  <si>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</si>
  <si>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</si>
  <si>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</si>
  <si>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</si>
  <si>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</si>
  <si>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</si>
  <si>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</si>
  <si>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</si>
  <si>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</si>
  <si>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</si>
  <si>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</si>
  <si>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</si>
  <si>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</si>
  <si>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</si>
  <si>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</si>
  <si>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</si>
  <si>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</si>
  <si>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</si>
  <si>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</si>
  <si>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</si>
  <si>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</si>
  <si>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</si>
  <si>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</si>
  <si>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</si>
  <si>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</si>
  <si>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</si>
  <si>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</si>
  <si>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</si>
  <si>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</si>
  <si>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</si>
  <si>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</si>
  <si>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</si>
  <si>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</si>
  <si>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</si>
  <si>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</si>
  <si>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</si>
  <si>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</si>
  <si>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</si>
  <si>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</si>
  <si>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</si>
  <si>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</si>
  <si>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</si>
  <si>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</si>
  <si>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</si>
  <si>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</si>
  <si>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</si>
  <si>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</si>
  <si>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</si>
  <si>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</si>
  <si>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</si>
  <si>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</si>
  <si>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</si>
  <si>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</si>
  <si>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</si>
  <si>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</si>
  <si>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</si>
  <si>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</si>
  <si>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</si>
  <si>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</si>
  <si>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</si>
  <si>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</si>
  <si>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</si>
  <si>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</si>
  <si>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</si>
  <si>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</si>
  <si>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</si>
  <si>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</si>
  <si>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</si>
  <si>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</si>
  <si>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</si>
  <si>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</si>
  <si>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</si>
  <si>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</si>
  <si>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</si>
  <si>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</si>
  <si>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</si>
  <si>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</si>
  <si>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</si>
  <si>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</si>
  <si>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</si>
  <si>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</si>
  <si>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</si>
  <si>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</si>
  <si>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</si>
  <si>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</si>
  <si>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</si>
  <si>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</si>
  <si>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</si>
  <si>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</si>
  <si>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</si>
  <si>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</si>
  <si>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</si>
  <si>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</si>
  <si>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</si>
  <si>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</si>
  <si>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</si>
  <si>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</si>
  <si>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</si>
  <si>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</si>
  <si>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</si>
  <si>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</si>
  <si>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</si>
  <si>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</si>
  <si>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</si>
  <si>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</si>
  <si>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</si>
  <si>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</si>
  <si>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</si>
  <si>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</si>
  <si>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</si>
  <si>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</si>
  <si>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</si>
  <si>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</si>
  <si>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</si>
  <si>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</si>
  <si>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</si>
  <si>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</si>
  <si>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</si>
  <si>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</si>
  <si>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</si>
  <si>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</si>
  <si>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</si>
  <si>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</si>
  <si>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</si>
  <si>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</si>
  <si>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</si>
  <si>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</si>
  <si>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</si>
  <si>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</si>
  <si>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</si>
  <si>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</si>
  <si>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</si>
  <si>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</si>
  <si>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</si>
  <si>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</si>
  <si>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</si>
  <si>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</si>
  <si>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</si>
  <si>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</si>
  <si>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</si>
  <si>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</si>
  <si>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</si>
  <si>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</si>
  <si>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</si>
  <si>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</si>
  <si>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</si>
  <si>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</si>
  <si>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</si>
  <si>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</si>
  <si>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</si>
  <si>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</si>
  <si>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</si>
  <si>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</si>
  <si>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</si>
  <si>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</si>
  <si>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</si>
  <si>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</si>
  <si>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</si>
  <si>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</si>
  <si>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</si>
  <si>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</si>
  <si>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</si>
  <si>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</si>
  <si>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</si>
  <si>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</si>
  <si>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</si>
  <si>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</si>
  <si>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</si>
  <si>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</si>
  <si>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</si>
  <si>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</si>
  <si>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</si>
  <si>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</si>
  <si>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</si>
  <si>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</si>
  <si>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</si>
  <si>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</si>
  <si>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</si>
  <si>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</si>
  <si>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</si>
  <si>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</si>
  <si>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</si>
  <si>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</si>
  <si>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</si>
  <si>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</si>
  <si>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</si>
  <si>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</si>
  <si>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</si>
  <si>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</si>
  <si>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</si>
  <si>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</si>
  <si>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</si>
  <si>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</si>
  <si>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</si>
  <si>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</si>
  <si>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</si>
  <si>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</si>
  <si>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</si>
  <si>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</si>
  <si>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</si>
  <si>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</si>
  <si>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</si>
  <si>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</si>
  <si>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</si>
  <si>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</si>
  <si>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</si>
  <si>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</si>
  <si>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</si>
  <si>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</si>
  <si>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</si>
  <si>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</si>
  <si>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</si>
  <si>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</si>
  <si>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</si>
  <si>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</si>
  <si>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</si>
  <si>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</si>
  <si>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</si>
  <si>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</si>
  <si>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</si>
  <si>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</si>
  <si>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</si>
  <si>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</si>
  <si>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</si>
  <si>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</si>
  <si>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</si>
  <si>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</si>
  <si>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</si>
  <si>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</si>
  <si>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</si>
  <si>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</si>
  <si>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</si>
  <si>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</si>
  <si>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</si>
  <si>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</si>
  <si>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</si>
  <si>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</si>
  <si>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</si>
  <si>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</si>
  <si>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</si>
  <si>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</si>
  <si>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</si>
  <si>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</si>
  <si>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</si>
  <si>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</si>
  <si>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</si>
  <si>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</si>
  <si>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</si>
  <si>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</si>
  <si>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</si>
  <si>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</si>
  <si>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</si>
  <si>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</si>
  <si>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</si>
  <si>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</si>
  <si>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</si>
  <si>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</si>
  <si>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</si>
  <si>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</si>
  <si>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</si>
  <si>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</si>
  <si>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</si>
  <si>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</si>
  <si>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</si>
  <si>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</si>
  <si>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</si>
  <si>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</si>
  <si>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</si>
  <si>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</si>
  <si>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</si>
  <si>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</si>
  <si>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</si>
  <si>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</si>
  <si>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</si>
  <si>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</si>
  <si>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</si>
  <si>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</si>
  <si>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</si>
  <si>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</si>
  <si>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</si>
  <si>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</si>
  <si>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</si>
  <si>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</si>
  <si>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</si>
  <si>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</si>
  <si>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</si>
  <si>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</si>
  <si>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</si>
  <si>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</si>
  <si>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</si>
  <si>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</si>
  <si>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</si>
  <si>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</si>
  <si>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</si>
  <si>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</si>
  <si>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</si>
  <si>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</si>
  <si>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</si>
  <si>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</si>
  <si>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</si>
  <si>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</si>
  <si>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</si>
  <si>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</si>
  <si>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</si>
  <si>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</si>
  <si>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</si>
  <si>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</si>
  <si>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</si>
  <si>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</si>
  <si>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</si>
  <si>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</si>
  <si>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</si>
  <si>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</si>
  <si>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</si>
  <si>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</si>
  <si>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</si>
  <si>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</si>
  <si>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</si>
  <si>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</si>
  <si>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</si>
  <si>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</si>
  <si>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</si>
  <si>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</si>
  <si>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</si>
  <si>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</si>
  <si>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</si>
  <si>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</si>
  <si>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</si>
  <si>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</si>
  <si>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</si>
  <si>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</si>
  <si>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</si>
  <si>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</si>
  <si>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</si>
  <si>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</si>
  <si>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</si>
  <si>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</si>
  <si>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</si>
  <si>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</si>
  <si>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</si>
  <si>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</si>
  <si>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</si>
  <si>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</si>
  <si>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</si>
  <si>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</si>
  <si>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</si>
  <si>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</si>
  <si>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</si>
  <si>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</si>
  <si>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</si>
  <si>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</si>
  <si>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</si>
  <si>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</si>
  <si>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</si>
  <si>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</si>
  <si>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</si>
  <si>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</si>
  <si>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</si>
  <si>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</si>
  <si>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</si>
  <si>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</si>
  <si>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</si>
  <si>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</si>
  <si>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</si>
  <si>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</si>
  <si>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</si>
  <si>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</si>
  <si>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</si>
  <si>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</si>
  <si>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</si>
  <si>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</si>
  <si>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</si>
  <si>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</si>
  <si>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</si>
  <si>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</si>
  <si>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</si>
  <si>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</si>
  <si>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</si>
  <si>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</si>
  <si>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</si>
  <si>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</si>
  <si>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</si>
  <si>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</si>
  <si>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</si>
  <si>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</si>
  <si>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</si>
  <si>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</si>
  <si>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</si>
  <si>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</si>
  <si>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</si>
  <si>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</si>
  <si>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</si>
  <si>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</si>
  <si>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</si>
  <si>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</si>
  <si>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</si>
  <si>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</si>
  <si>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</si>
  <si>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</si>
  <si>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</si>
  <si>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</si>
  <si>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</si>
  <si>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</si>
  <si>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</si>
  <si>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</si>
  <si>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</si>
  <si>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</si>
  <si>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</si>
  <si>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</si>
  <si>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</si>
  <si>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</si>
  <si>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</si>
  <si>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</si>
  <si>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</si>
  <si>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</si>
  <si>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</si>
  <si>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</si>
  <si>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</si>
  <si>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</si>
  <si>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</si>
  <si>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</si>
  <si>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</si>
  <si>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</si>
  <si>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</si>
  <si>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</si>
  <si>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</si>
  <si>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</si>
  <si>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</si>
  <si>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</si>
  <si>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</si>
  <si>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</si>
  <si>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</si>
  <si>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</si>
  <si>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</si>
  <si>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</si>
  <si>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</si>
  <si>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</si>
  <si>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</si>
  <si>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</si>
  <si>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</si>
  <si>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</si>
  <si>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</si>
  <si>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</si>
  <si>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</si>
  <si>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</si>
  <si>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</si>
  <si>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</si>
  <si>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</si>
  <si>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</si>
  <si>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</si>
  <si>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</si>
  <si>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</si>
  <si>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</si>
  <si>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</si>
  <si>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</si>
  <si>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</si>
  <si>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</si>
  <si>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</si>
  <si>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</si>
  <si>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</si>
  <si>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</si>
  <si>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</si>
  <si>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</si>
  <si>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</si>
  <si>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</si>
  <si>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</si>
  <si>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</si>
  <si>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</si>
  <si>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</si>
  <si>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</si>
  <si>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</si>
  <si>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</si>
  <si>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</si>
  <si>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</si>
  <si>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</si>
  <si>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</si>
  <si>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</si>
  <si>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</si>
  <si>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</si>
  <si>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</si>
  <si>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</si>
  <si>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</si>
  <si>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</si>
  <si>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</si>
  <si>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</si>
  <si>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</si>
  <si>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</si>
  <si>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</si>
  <si>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</si>
  <si>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</si>
  <si>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</si>
  <si>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</si>
  <si>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</si>
  <si>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</si>
  <si>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</si>
  <si>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</si>
  <si>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</si>
  <si>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</si>
  <si>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</si>
  <si>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</si>
  <si>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</si>
  <si>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</si>
  <si>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</si>
  <si>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</si>
  <si>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</si>
  <si>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</si>
  <si>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</si>
  <si>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</si>
  <si>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</si>
  <si>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</si>
  <si>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</si>
  <si>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</si>
  <si>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</si>
  <si>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</si>
  <si>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</si>
  <si>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</si>
  <si>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</si>
  <si>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</si>
  <si>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</si>
  <si>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</si>
  <si>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</si>
  <si>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</si>
  <si>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</si>
  <si>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</si>
  <si>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</si>
  <si>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</si>
  <si>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</si>
  <si>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</si>
  <si>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</si>
  <si>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</si>
  <si>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</si>
  <si>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</si>
  <si>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</si>
  <si>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</si>
  <si>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</si>
  <si>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</si>
  <si>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</si>
  <si>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</si>
  <si>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</si>
  <si>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</si>
  <si>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</si>
  <si>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</si>
  <si>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</si>
  <si>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</si>
  <si>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</si>
  <si>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</si>
  <si>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</si>
  <si>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</si>
  <si>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</si>
  <si>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</si>
  <si>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</si>
  <si>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</si>
  <si>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</si>
  <si>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</si>
  <si>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</si>
  <si>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</si>
  <si>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</si>
  <si>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</si>
  <si>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</si>
  <si>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</si>
  <si>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</si>
  <si>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</si>
  <si>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</si>
  <si>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</si>
  <si>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</si>
  <si>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</si>
  <si>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</si>
  <si>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</si>
  <si>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</si>
  <si>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</si>
  <si>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</si>
  <si>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</si>
  <si>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</si>
  <si>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</si>
  <si>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</si>
  <si>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</si>
  <si>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</si>
  <si>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</si>
  <si>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</si>
  <si>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</si>
  <si>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</si>
  <si>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</si>
  <si>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</si>
  <si>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</si>
  <si>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</si>
  <si>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</si>
  <si>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</si>
  <si>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</si>
  <si>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</si>
  <si>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</si>
  <si>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</si>
  <si>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</si>
  <si>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</si>
  <si>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</si>
  <si>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</si>
  <si>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</si>
  <si>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</si>
  <si>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</si>
  <si>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</si>
  <si>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</si>
  <si>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</si>
  <si>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</si>
  <si>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</si>
  <si>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</si>
  <si>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</si>
  <si>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</si>
  <si>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</si>
  <si>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</si>
  <si>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</si>
  <si>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</si>
  <si>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</si>
  <si>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</si>
  <si>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</si>
  <si>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</si>
  <si>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</si>
  <si>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</si>
  <si>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</si>
  <si>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</si>
  <si>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</si>
  <si>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</si>
  <si>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</si>
  <si>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</si>
  <si>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</si>
  <si>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</si>
  <si>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</si>
  <si>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</si>
  <si>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</si>
  <si>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</si>
  <si>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</si>
  <si>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</si>
  <si>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</si>
  <si>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</si>
  <si>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</si>
  <si>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</si>
  <si>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</si>
  <si>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</si>
  <si>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</si>
  <si>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</si>
  <si>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</si>
  <si>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</si>
  <si>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</si>
  <si>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</si>
  <si>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</si>
  <si>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</si>
  <si>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</si>
  <si>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</si>
  <si>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</si>
  <si>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</si>
  <si>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</si>
  <si>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</si>
  <si>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</si>
  <si>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</si>
  <si>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</si>
  <si>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</si>
  <si>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</si>
  <si>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</si>
  <si>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</si>
  <si>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</si>
  <si>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</si>
  <si>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</si>
  <si>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</si>
  <si>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</si>
  <si>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</si>
  <si>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</si>
  <si>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</si>
  <si>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</si>
  <si>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</si>
  <si>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</si>
  <si>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</si>
  <si>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</si>
  <si>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</si>
  <si>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</si>
  <si>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</si>
  <si>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</si>
  <si>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</si>
  <si>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</si>
  <si>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</si>
  <si>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</si>
  <si>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</si>
  <si>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</si>
  <si>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</si>
  <si>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</si>
  <si>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</si>
  <si>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</si>
  <si>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</si>
  <si>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</si>
  <si>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</si>
  <si>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</si>
  <si>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</si>
  <si>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</si>
  <si>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</si>
  <si>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</si>
  <si>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</si>
  <si>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</si>
  <si>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</si>
  <si>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</si>
  <si>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</si>
  <si>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</si>
  <si>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</si>
  <si>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</si>
  <si>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</si>
  <si>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</si>
  <si>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</si>
  <si>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</si>
  <si>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</si>
  <si>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</si>
  <si>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</si>
  <si>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</si>
  <si>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</si>
  <si>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</si>
  <si>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</si>
  <si>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</si>
  <si>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</si>
  <si>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</si>
  <si>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</si>
  <si>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</si>
  <si>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</si>
  <si>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</si>
  <si>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</si>
  <si>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</si>
  <si>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</si>
  <si>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</si>
  <si>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</si>
  <si>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</si>
  <si>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</si>
  <si>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</si>
  <si>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</si>
  <si>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</si>
  <si>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</si>
  <si>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</si>
  <si>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</si>
  <si>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</si>
  <si>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</si>
  <si>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</si>
  <si>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</si>
  <si>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</si>
  <si>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</si>
  <si>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</si>
  <si>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</si>
  <si>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</si>
  <si>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</si>
  <si>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</si>
  <si>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</si>
  <si>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</si>
  <si>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</si>
  <si>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</si>
  <si>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</si>
  <si>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</si>
  <si>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</si>
  <si>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</si>
  <si>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</si>
  <si>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</si>
  <si>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</si>
  <si>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</si>
  <si>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</si>
  <si>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</si>
  <si>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</si>
  <si>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</si>
  <si>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</si>
  <si>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</si>
  <si>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</si>
  <si>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</si>
  <si>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</si>
  <si>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</si>
  <si>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</si>
  <si>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</si>
  <si>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</si>
  <si>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</si>
  <si>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</si>
  <si>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</si>
  <si>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</si>
  <si>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</si>
  <si>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</si>
  <si>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</si>
  <si>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</si>
  <si>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</si>
  <si>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</si>
  <si>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</si>
  <si>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</si>
  <si>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</si>
  <si>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</si>
  <si>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</si>
  <si>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</si>
  <si>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</si>
  <si>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</si>
  <si>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</si>
  <si>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</si>
  <si>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</si>
  <si>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</si>
  <si>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</si>
  <si>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</si>
  <si>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</si>
  <si>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</si>
  <si>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</si>
  <si>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</si>
  <si>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</si>
  <si>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</si>
  <si>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</si>
  <si>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</si>
  <si>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</si>
  <si>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</si>
  <si>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</si>
  <si>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</si>
  <si>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</si>
  <si>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</si>
  <si>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</si>
  <si>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</si>
  <si>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</si>
  <si>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</si>
  <si>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</si>
  <si>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</si>
  <si>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</si>
  <si>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</si>
  <si>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</si>
  <si>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</si>
  <si>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</si>
  <si>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</si>
  <si>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</si>
  <si>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</si>
  <si>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</si>
  <si>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</si>
  <si>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</si>
  <si>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</si>
  <si>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</si>
  <si>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</si>
  <si>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</si>
  <si>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</si>
  <si>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</si>
  <si>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</si>
  <si>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</si>
  <si>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</si>
  <si>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</si>
  <si>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</si>
  <si>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</si>
  <si>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</si>
  <si>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</si>
  <si>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</si>
  <si>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</si>
  <si>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</si>
  <si>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</si>
  <si>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</si>
  <si>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</si>
  <si>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</si>
  <si>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</si>
  <si>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</si>
  <si>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</si>
  <si>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</si>
  <si>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</si>
  <si>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</si>
  <si>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</si>
  <si>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</si>
  <si>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</si>
  <si>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</si>
  <si>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</si>
  <si>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</si>
  <si>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</si>
  <si>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</si>
  <si>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</si>
  <si>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</si>
  <si>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</si>
  <si>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</si>
  <si>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</si>
  <si>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</si>
  <si>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</si>
  <si>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</si>
  <si>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</si>
  <si>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</si>
  <si>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</si>
  <si>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</si>
  <si>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</si>
  <si>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</si>
  <si>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</si>
  <si>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</si>
  <si>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</si>
  <si>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</si>
  <si>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</si>
  <si>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</si>
  <si>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</si>
  <si>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</si>
  <si>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</si>
  <si>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</si>
  <si>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</si>
  <si>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</si>
  <si>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</si>
  <si>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</si>
  <si>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</si>
  <si>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</si>
  <si>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</si>
  <si>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</si>
  <si>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</si>
  <si>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</si>
  <si>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</si>
  <si>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</si>
  <si>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</si>
  <si>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</si>
  <si>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</si>
  <si>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</si>
  <si>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</si>
  <si>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</si>
  <si>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</si>
  <si>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</si>
  <si>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</si>
  <si>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</si>
  <si>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</si>
  <si>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</si>
  <si>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</si>
  <si>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</si>
  <si>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</si>
  <si>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</si>
  <si>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</si>
  <si>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</si>
  <si>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</si>
  <si>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</si>
  <si>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</si>
  <si>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</si>
  <si>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</si>
  <si>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</si>
  <si>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</si>
  <si>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</si>
  <si>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</si>
  <si>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</si>
  <si>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</si>
  <si>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</si>
  <si>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</si>
  <si>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</si>
  <si>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</si>
  <si>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</si>
  <si>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</si>
  <si>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</si>
  <si>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</si>
  <si>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</si>
  <si>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</si>
  <si>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</si>
  <si>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</si>
  <si>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</si>
  <si>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</si>
  <si>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</si>
  <si>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</si>
  <si>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</si>
  <si>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</si>
  <si>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</si>
  <si>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</si>
  <si>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</si>
  <si>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</si>
  <si>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</si>
  <si>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</si>
  <si>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</si>
  <si>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</si>
  <si>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</si>
  <si>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</si>
  <si>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</si>
  <si>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</si>
  <si>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</si>
  <si>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</si>
  <si>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</si>
  <si>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</si>
  <si>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</si>
  <si>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</si>
  <si>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</si>
  <si>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</si>
  <si>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</si>
  <si>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</si>
  <si>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</si>
  <si>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</si>
  <si>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</si>
  <si>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</si>
  <si>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</si>
  <si>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</si>
  <si>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</si>
  <si>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</si>
  <si>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</si>
  <si>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</si>
  <si>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</si>
  <si>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</si>
  <si>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</si>
  <si>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</si>
  <si>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</si>
  <si>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</si>
  <si>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</si>
  <si>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</si>
  <si>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</si>
  <si>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</si>
  <si>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</si>
  <si>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</si>
  <si>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</si>
  <si>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</si>
  <si>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</si>
  <si>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</si>
  <si>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</si>
  <si>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</si>
  <si>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</si>
  <si>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</si>
  <si>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</si>
  <si>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</si>
  <si>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</si>
  <si>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</si>
  <si>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</si>
  <si>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</si>
  <si>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</si>
  <si>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</si>
  <si>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</si>
  <si>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</si>
  <si>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</si>
  <si>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</si>
  <si>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</si>
  <si>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</si>
  <si>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</si>
  <si>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</si>
  <si>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</si>
  <si>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</si>
  <si>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</si>
  <si>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</si>
  <si>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</si>
  <si>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</si>
  <si>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</si>
  <si>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</si>
  <si>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</si>
  <si>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</si>
  <si>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</si>
  <si>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</si>
  <si>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</si>
  <si>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</si>
  <si>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</si>
  <si>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</si>
  <si>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</si>
  <si>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</si>
  <si>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</si>
  <si>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</si>
  <si>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</si>
  <si>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</si>
  <si>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</si>
  <si>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</si>
  <si>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</si>
  <si>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</si>
  <si>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</si>
  <si>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</si>
  <si>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</si>
  <si>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</si>
  <si>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</si>
  <si>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</si>
  <si>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</si>
  <si>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</si>
  <si>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</si>
  <si>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</si>
  <si>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</si>
  <si>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</si>
  <si>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</si>
  <si>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</si>
  <si>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</si>
  <si>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</si>
  <si>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</si>
  <si>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</si>
  <si>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</si>
  <si>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</si>
  <si>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</si>
  <si>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</si>
  <si>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</si>
  <si>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</si>
  <si>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</si>
  <si>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</si>
  <si>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</si>
  <si>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</si>
  <si>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</si>
  <si>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</si>
  <si>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</si>
  <si>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</si>
  <si>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</si>
  <si>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</si>
  <si>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</si>
  <si>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</si>
  <si>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</si>
  <si>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</si>
  <si>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</si>
  <si>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</si>
  <si>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</si>
  <si>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</si>
  <si>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</si>
  <si>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</si>
  <si>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</si>
  <si>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</si>
  <si>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</si>
  <si>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</si>
  <si>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</si>
  <si>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</si>
  <si>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</si>
  <si>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</si>
  <si>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</si>
  <si>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</si>
  <si>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</si>
  <si>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</si>
  <si>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</si>
  <si>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</si>
  <si>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</si>
  <si>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</si>
  <si>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</si>
  <si>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</si>
  <si>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</si>
  <si>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</si>
  <si>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</si>
  <si>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</si>
  <si>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</si>
  <si>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</si>
  <si>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</si>
  <si>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</si>
  <si>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</si>
  <si>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</si>
  <si>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</si>
  <si>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</si>
  <si>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</si>
  <si>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</si>
  <si>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</si>
  <si>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</si>
  <si>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</si>
  <si>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</si>
  <si>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</si>
  <si>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</si>
  <si>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</si>
  <si>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</si>
  <si>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</si>
  <si>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</si>
  <si>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</si>
  <si>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</si>
  <si>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</si>
  <si>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</si>
  <si>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</si>
  <si>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</si>
  <si>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</si>
  <si>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</si>
  <si>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</si>
  <si>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</si>
  <si>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</si>
  <si>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</si>
  <si>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</si>
  <si>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</si>
  <si>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</si>
  <si>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</si>
  <si>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</si>
  <si>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</si>
  <si>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</si>
  <si>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</si>
  <si>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</si>
  <si>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</si>
  <si>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</si>
  <si>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</si>
  <si>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</si>
  <si>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</si>
  <si>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</si>
  <si>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</si>
  <si>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</si>
  <si>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</si>
  <si>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</si>
  <si>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</si>
  <si>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</si>
  <si>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</si>
  <si>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</si>
  <si>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</si>
  <si>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</si>
  <si>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</si>
  <si>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</si>
  <si>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</si>
  <si>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</si>
  <si>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</si>
  <si>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</si>
  <si>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</si>
  <si>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</si>
  <si>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</si>
  <si>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</si>
  <si>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</si>
  <si>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</si>
  <si>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</si>
  <si>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</si>
  <si>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</si>
  <si>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</si>
  <si>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</si>
  <si>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</si>
  <si>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</si>
  <si>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</si>
  <si>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</si>
  <si>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</si>
  <si>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</si>
  <si>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</si>
  <si>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</si>
  <si>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</si>
  <si>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</si>
  <si>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</si>
  <si>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</si>
  <si>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</si>
  <si>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</si>
  <si>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</si>
  <si>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</si>
  <si>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</si>
  <si>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</si>
  <si>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</si>
  <si>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</si>
  <si>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</si>
  <si>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</si>
  <si>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</si>
  <si>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</si>
  <si>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</si>
  <si>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</si>
  <si>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</si>
  <si>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</si>
  <si>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</si>
  <si>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</si>
  <si>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</si>
  <si>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</si>
  <si>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</si>
  <si>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</si>
  <si>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</si>
  <si>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</si>
  <si>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</si>
  <si>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</si>
  <si>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</si>
  <si>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</si>
  <si>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</si>
  <si>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</si>
  <si>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</si>
  <si>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</si>
  <si>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</si>
  <si>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</si>
  <si>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</si>
  <si>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</si>
  <si>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</si>
  <si>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</si>
  <si>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</si>
  <si>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</si>
  <si>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</si>
  <si>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</si>
  <si>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</si>
  <si>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</si>
  <si>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</si>
  <si>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</si>
  <si>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</si>
  <si>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</si>
  <si>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</si>
  <si>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</si>
  <si>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</si>
  <si>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</si>
  <si>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</si>
  <si>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</si>
  <si>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</si>
  <si>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</si>
  <si>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</si>
  <si>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</si>
  <si>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</si>
  <si>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</si>
  <si>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</si>
  <si>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</si>
  <si>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</si>
  <si>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</si>
  <si>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</si>
  <si>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</si>
  <si>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</si>
  <si>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</si>
  <si>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</si>
  <si>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</si>
  <si>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</si>
  <si>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</si>
  <si>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</si>
  <si>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</si>
  <si>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</si>
  <si>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</si>
  <si>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</si>
  <si>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</si>
  <si>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</si>
  <si>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</si>
  <si>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</si>
  <si>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</si>
  <si>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</si>
  <si>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</si>
  <si>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</si>
  <si>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</si>
  <si>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</si>
  <si>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</si>
  <si>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</si>
  <si>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</si>
  <si>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</si>
  <si>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</si>
  <si>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</si>
  <si>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</si>
  <si>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</si>
  <si>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</si>
  <si>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</si>
  <si>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</si>
  <si>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</si>
  <si>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</si>
  <si>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</si>
  <si>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</si>
  <si>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</si>
  <si>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</si>
  <si>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</si>
  <si>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</si>
  <si>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</si>
  <si>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</si>
  <si>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</si>
  <si>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</si>
  <si>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</si>
  <si>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</si>
  <si>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</si>
  <si>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</si>
  <si>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</si>
  <si>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</si>
  <si>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</si>
  <si>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</si>
  <si>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</si>
  <si>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</si>
  <si>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</si>
  <si>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</si>
  <si>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</si>
  <si>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</si>
  <si>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</si>
  <si>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</si>
  <si>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</si>
  <si>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</si>
  <si>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</si>
  <si>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</si>
  <si>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</si>
  <si>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</si>
  <si>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</si>
  <si>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</si>
  <si>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</si>
  <si>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</si>
  <si>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</si>
  <si>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</si>
  <si>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</si>
  <si>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</si>
  <si>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</si>
  <si>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</si>
  <si>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</si>
  <si>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</si>
  <si>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</si>
  <si>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</si>
  <si>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</si>
  <si>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</si>
  <si>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</si>
  <si>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</si>
  <si>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</si>
  <si>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</si>
  <si>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</si>
  <si>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</si>
  <si>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</si>
  <si>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</si>
  <si>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</si>
  <si>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</si>
  <si>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</si>
  <si>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</si>
  <si>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</si>
  <si>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</si>
  <si>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</si>
  <si>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</si>
  <si>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</si>
  <si>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</si>
  <si>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</si>
  <si>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</si>
  <si>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</si>
  <si>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</si>
  <si>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</si>
  <si>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</si>
  <si>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</si>
  <si>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</si>
  <si>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</si>
  <si>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</si>
  <si>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</si>
  <si>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</si>
  <si>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</si>
  <si>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</si>
  <si>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</si>
  <si>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</si>
  <si>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</si>
  <si>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</si>
  <si>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</si>
  <si>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</si>
  <si>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</si>
  <si>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</si>
  <si>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</si>
  <si>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</si>
  <si>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</si>
  <si>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</si>
  <si>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</si>
  <si>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</si>
  <si>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</si>
  <si>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</si>
  <si>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</si>
  <si>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</si>
  <si>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</si>
  <si>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</si>
  <si>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</si>
  <si>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</si>
  <si>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</si>
  <si>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</si>
  <si>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</si>
  <si>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</si>
  <si>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</si>
  <si>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</si>
  <si>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</si>
  <si>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</si>
  <si>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</si>
  <si>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</si>
  <si>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</si>
  <si>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</si>
  <si>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</si>
  <si>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</si>
  <si>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</si>
  <si>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</si>
  <si>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</si>
  <si>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</si>
  <si>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</si>
  <si>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</si>
  <si>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</si>
  <si>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</si>
  <si>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</si>
  <si>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</si>
  <si>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</si>
  <si>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</si>
  <si>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</si>
  <si>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</si>
  <si>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</si>
  <si>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</si>
  <si>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</si>
  <si>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</si>
  <si>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</si>
  <si>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</si>
  <si>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</si>
  <si>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</si>
  <si>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</si>
  <si>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</si>
  <si>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</si>
  <si>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</si>
  <si>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</si>
  <si>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</si>
  <si>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</si>
  <si>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</si>
  <si>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</si>
  <si>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</si>
  <si>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</si>
  <si>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</si>
  <si>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</si>
  <si>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</si>
  <si>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</si>
  <si>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</si>
  <si>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</si>
  <si>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</si>
  <si>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</si>
  <si>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</si>
  <si>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</si>
  <si>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</si>
  <si>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</si>
  <si>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</si>
  <si>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</si>
  <si>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</si>
  <si>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</si>
  <si>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</si>
  <si>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</si>
  <si>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</si>
  <si>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</si>
  <si>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</si>
  <si>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</si>
  <si>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</si>
  <si>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</si>
  <si>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</si>
  <si>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</si>
  <si>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</si>
  <si>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</si>
  <si>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</si>
  <si>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</si>
  <si>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</si>
  <si>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</si>
  <si>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</si>
  <si>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</si>
  <si>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</si>
  <si>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</si>
  <si>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</si>
  <si>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</si>
  <si>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</si>
  <si>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</si>
  <si>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</si>
  <si>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</si>
  <si>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</si>
  <si>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</si>
  <si>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</si>
  <si>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</si>
  <si>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</si>
  <si>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</si>
  <si>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</si>
  <si>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</si>
  <si>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</si>
  <si>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</si>
  <si>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</si>
  <si>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</si>
  <si>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</si>
  <si>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</si>
  <si>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</si>
  <si>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</si>
  <si>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</si>
  <si>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</si>
  <si>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</si>
  <si>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</si>
  <si>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</si>
  <si>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</si>
  <si>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</si>
  <si>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</si>
  <si>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</si>
  <si>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</si>
  <si>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</si>
  <si>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</si>
  <si>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</si>
  <si>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</si>
  <si>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</si>
  <si>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</si>
  <si>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</si>
  <si>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</si>
  <si>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</si>
  <si>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</si>
  <si>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</si>
  <si>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</si>
  <si>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</si>
  <si>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</si>
  <si>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</si>
  <si>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</si>
  <si>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</si>
  <si>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</si>
  <si>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</si>
  <si>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</si>
  <si>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</si>
  <si>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</si>
  <si>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</si>
  <si>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</si>
  <si>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</si>
  <si>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</si>
  <si>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</si>
  <si>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</si>
  <si>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</si>
  <si>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</si>
  <si>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</si>
  <si>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</si>
  <si>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</si>
  <si>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</si>
  <si>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</si>
  <si>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</si>
  <si>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</si>
  <si>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</si>
  <si>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</si>
  <si>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</si>
  <si>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</si>
  <si>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</si>
  <si>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</si>
  <si>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</si>
  <si>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</si>
  <si>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</si>
  <si>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</si>
  <si>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</si>
  <si>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</si>
  <si>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</si>
  <si>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</si>
  <si>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</si>
  <si>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</si>
  <si>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</si>
  <si>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</si>
  <si>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</si>
  <si>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</si>
  <si>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</si>
  <si>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</si>
  <si>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</si>
  <si>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</si>
  <si>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</si>
  <si>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</si>
  <si>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</si>
  <si>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</si>
  <si>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</si>
  <si>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</si>
  <si>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</si>
  <si>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</si>
  <si>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</si>
  <si>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</si>
  <si>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</si>
  <si>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</si>
  <si>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</si>
  <si>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</si>
  <si>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</si>
  <si>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</si>
  <si>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</si>
  <si>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</si>
  <si>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</si>
  <si>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</si>
  <si>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</si>
  <si>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</si>
  <si>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</si>
  <si>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</si>
  <si>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</si>
  <si>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</si>
  <si>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</si>
  <si>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</si>
  <si>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</si>
  <si>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</si>
  <si>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</si>
  <si>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</si>
  <si>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</si>
  <si>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</si>
  <si>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</si>
  <si>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</si>
  <si>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</si>
  <si>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</si>
  <si>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</si>
  <si>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</si>
  <si>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</si>
  <si>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</si>
  <si>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</si>
  <si>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</si>
  <si>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</si>
  <si>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</si>
  <si>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</si>
  <si>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</si>
  <si>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</si>
  <si>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</si>
  <si>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</si>
  <si>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</si>
  <si>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</si>
  <si>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</si>
  <si>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</si>
  <si>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</si>
  <si>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</si>
  <si>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</si>
  <si>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</si>
  <si>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</si>
  <si>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</si>
  <si>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</si>
  <si>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</si>
  <si>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</si>
  <si>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</si>
  <si>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</si>
  <si>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</si>
  <si>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</si>
  <si>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</si>
  <si>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</si>
  <si>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</si>
  <si>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</si>
  <si>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</si>
  <si>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</si>
  <si>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</si>
  <si>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</si>
  <si>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</si>
  <si>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</si>
  <si>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</si>
  <si>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</si>
  <si>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</si>
  <si>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</si>
  <si>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</si>
  <si>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</si>
  <si>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</si>
  <si>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</si>
  <si>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</si>
  <si>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</si>
  <si>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</si>
  <si>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</si>
  <si>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</si>
  <si>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</si>
  <si>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</si>
  <si>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</si>
  <si>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</si>
  <si>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</si>
  <si>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</si>
  <si>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</si>
  <si>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</si>
  <si>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</si>
  <si>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</si>
  <si>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</si>
  <si>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</si>
  <si>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</si>
  <si>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</si>
  <si>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</si>
  <si>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</si>
  <si>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</si>
  <si>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</si>
  <si>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</si>
  <si>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</si>
  <si>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</si>
  <si>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</si>
  <si>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</si>
  <si>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</si>
  <si>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</si>
  <si>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</si>
  <si>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</si>
  <si>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</si>
  <si>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</si>
  <si>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</si>
  <si>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</si>
  <si>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</si>
  <si>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</si>
  <si>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</si>
  <si>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</si>
  <si>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</si>
  <si>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</si>
  <si>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</si>
  <si>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</si>
  <si>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</si>
  <si>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</si>
  <si>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</si>
  <si>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</si>
  <si>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</si>
  <si>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</si>
  <si>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</si>
  <si>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</si>
  <si>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</si>
  <si>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</si>
  <si>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</si>
  <si>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</si>
  <si>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</si>
  <si>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</si>
  <si>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</si>
  <si>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</si>
  <si>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</si>
  <si>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</si>
  <si>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</si>
  <si>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</si>
  <si>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</si>
  <si>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</si>
  <si>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</si>
  <si>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</si>
  <si>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</si>
  <si>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</si>
  <si>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</si>
  <si>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</si>
  <si>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</si>
  <si>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</si>
  <si>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</si>
  <si>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</si>
  <si>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</si>
  <si>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</si>
  <si>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</si>
  <si>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</si>
  <si>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</si>
  <si>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</si>
  <si>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</si>
  <si>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</si>
  <si>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</si>
  <si>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</si>
  <si>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</si>
  <si>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</si>
  <si>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</si>
  <si>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</si>
  <si>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</si>
  <si>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</si>
  <si>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</si>
  <si>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</si>
  <si>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</si>
  <si>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</si>
  <si>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</si>
  <si>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</si>
  <si>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</si>
  <si>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</si>
  <si>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</si>
  <si>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</si>
  <si>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</si>
  <si>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</si>
  <si>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</si>
  <si>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</si>
  <si>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</si>
  <si>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</si>
  <si>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</si>
  <si>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</si>
  <si>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</si>
  <si>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</si>
  <si>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</si>
  <si>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</si>
  <si>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</si>
  <si>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</si>
  <si>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</si>
  <si>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</si>
  <si>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</si>
  <si>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</si>
  <si>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</si>
  <si>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</si>
  <si>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</si>
  <si>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</si>
  <si>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</si>
  <si>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</si>
  <si>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</si>
  <si>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</si>
  <si>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</si>
  <si>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</si>
  <si>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</si>
  <si>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</si>
  <si>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</si>
  <si>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</si>
  <si>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</si>
  <si>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</si>
  <si>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</si>
  <si>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</si>
  <si>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</si>
  <si>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</si>
  <si>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</si>
  <si>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</si>
  <si>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</si>
  <si>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</si>
  <si>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</si>
  <si>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</si>
  <si>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</si>
  <si>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</si>
  <si>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</si>
  <si>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</si>
  <si>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</si>
  <si>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</si>
  <si>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</si>
  <si>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</si>
  <si>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</si>
  <si>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</si>
  <si>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</si>
  <si>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</si>
  <si>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</si>
  <si>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</si>
  <si>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</si>
  <si>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</si>
  <si>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</si>
  <si>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</si>
  <si>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</si>
  <si>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</si>
  <si>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</si>
  <si>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</si>
  <si>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</si>
  <si>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</si>
  <si>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</si>
  <si>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</si>
  <si>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</si>
  <si>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</si>
  <si>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</si>
  <si>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</si>
  <si>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</si>
  <si>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</si>
  <si>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</si>
  <si>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</si>
  <si>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</si>
  <si>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</si>
  <si>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</si>
  <si>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</si>
  <si>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</si>
  <si>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</si>
  <si>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</si>
  <si>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</si>
  <si>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</si>
  <si>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</si>
  <si>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</si>
  <si>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</si>
  <si>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</si>
  <si>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</si>
  <si>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</si>
  <si>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</si>
  <si>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</si>
  <si>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</si>
  <si>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</si>
  <si>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</si>
  <si>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</si>
  <si>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</si>
  <si>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</si>
  <si>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</si>
  <si>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</si>
  <si>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</si>
  <si>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</si>
  <si>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</si>
  <si>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</si>
  <si>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</si>
  <si>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</si>
  <si>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</si>
  <si>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</si>
  <si>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</si>
  <si>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</si>
  <si>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</si>
  <si>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</si>
  <si>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</si>
  <si>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</si>
  <si>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</si>
  <si>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</si>
  <si>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</si>
  <si>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</si>
  <si>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</si>
  <si>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</si>
  <si>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</si>
  <si>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</si>
  <si>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</si>
  <si>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</si>
  <si>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</si>
  <si>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</si>
  <si>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</si>
  <si>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</si>
  <si>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</si>
  <si>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</si>
  <si>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</si>
  <si>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</si>
  <si>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</si>
  <si>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</si>
  <si>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</si>
  <si>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</si>
  <si>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</si>
  <si>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</si>
  <si>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</si>
  <si>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</si>
  <si>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</si>
  <si>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</si>
  <si>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</si>
  <si>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</si>
  <si>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</si>
  <si>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</si>
  <si>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</si>
  <si>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</si>
  <si>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</si>
  <si>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</si>
  <si>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</si>
  <si>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</si>
  <si>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</si>
  <si>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</si>
  <si>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</si>
  <si>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</si>
  <si>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</si>
  <si>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</si>
  <si>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</si>
  <si>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</si>
  <si>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</si>
  <si>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</si>
  <si>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</si>
  <si>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</si>
  <si>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</si>
  <si>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</si>
  <si>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</si>
  <si>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</si>
  <si>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</si>
  <si>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</si>
  <si>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</si>
  <si>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</si>
  <si>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</si>
  <si>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</si>
  <si>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</si>
  <si>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</si>
  <si>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</si>
  <si>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</si>
  <si>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</si>
  <si>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</si>
  <si>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</si>
  <si>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</si>
  <si>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</si>
  <si>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</si>
  <si>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</si>
  <si>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</si>
  <si>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</si>
  <si>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</si>
  <si>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</si>
  <si>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</si>
  <si>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</si>
  <si>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</si>
  <si>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</si>
  <si>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</si>
  <si>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</si>
  <si>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</si>
  <si>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</si>
  <si>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</si>
  <si>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</si>
  <si>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</si>
  <si>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</si>
  <si>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</si>
  <si>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</si>
  <si>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</si>
  <si>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</si>
  <si>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</si>
  <si>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</si>
  <si>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</si>
  <si>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</si>
  <si>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</si>
  <si>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</si>
  <si>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</si>
  <si>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</si>
  <si>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</si>
  <si>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</si>
  <si>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</si>
  <si>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</si>
  <si>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</si>
  <si>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</si>
  <si>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</si>
  <si>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</si>
  <si>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</si>
  <si>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</si>
  <si>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</si>
  <si>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</si>
  <si>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</si>
  <si>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</si>
  <si>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</si>
  <si>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</si>
  <si>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</si>
  <si>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</si>
  <si>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</si>
  <si>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</si>
  <si>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</si>
  <si>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</si>
  <si>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</si>
  <si>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</si>
  <si>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</si>
  <si>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</si>
  <si>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</si>
  <si>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</si>
  <si>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</si>
  <si>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</si>
  <si>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</si>
  <si>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</si>
  <si>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</si>
  <si>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</si>
  <si>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</si>
  <si>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</si>
  <si>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</si>
  <si>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</si>
  <si>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</si>
  <si>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</si>
  <si>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</si>
  <si>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</si>
  <si>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</si>
  <si>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</si>
  <si>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</si>
  <si>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</si>
  <si>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</si>
  <si>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</si>
  <si>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</si>
  <si>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</si>
  <si>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</si>
  <si>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</si>
  <si>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</si>
  <si>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</si>
  <si>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</si>
  <si>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</si>
  <si>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</si>
  <si>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</si>
  <si>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</si>
  <si>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</si>
  <si>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</si>
  <si>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</si>
  <si>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</si>
  <si>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</si>
  <si>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</si>
  <si>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</si>
  <si>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</si>
  <si>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</si>
  <si>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</si>
  <si>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</si>
  <si>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</si>
  <si>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</si>
  <si>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</si>
  <si>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</si>
  <si>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</si>
  <si>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</si>
  <si>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</si>
  <si>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</si>
  <si>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</si>
  <si>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</si>
  <si>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</si>
  <si>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</si>
  <si>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</si>
  <si>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</si>
  <si>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</si>
  <si>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</si>
  <si>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</si>
  <si>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</si>
  <si>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</si>
  <si>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</si>
  <si>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</si>
  <si>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</si>
  <si>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</si>
  <si>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</si>
  <si>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</si>
  <si>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</si>
  <si>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</si>
  <si>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</si>
  <si>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</si>
  <si>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</si>
  <si>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</si>
  <si>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</si>
  <si>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</si>
  <si>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</si>
  <si>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</si>
  <si>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</si>
  <si>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</si>
  <si>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</si>
  <si>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</si>
  <si>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</si>
  <si>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</si>
  <si>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</si>
  <si>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</si>
  <si>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</si>
  <si>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</si>
  <si>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</si>
  <si>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</si>
  <si>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</si>
  <si>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</si>
  <si>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</si>
  <si>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</si>
  <si>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</si>
  <si>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</si>
  <si>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</si>
  <si>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</si>
  <si>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</si>
  <si>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</si>
  <si>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</si>
  <si>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</si>
  <si>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</si>
  <si>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</si>
  <si>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</si>
  <si>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</si>
  <si>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</si>
  <si>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</si>
  <si>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</si>
  <si>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</si>
  <si>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</si>
  <si>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</si>
  <si>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</si>
  <si>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</si>
  <si>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</si>
  <si>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</si>
  <si>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</si>
  <si>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</si>
  <si>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</si>
  <si>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</si>
  <si>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</si>
  <si>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</si>
  <si>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</si>
  <si>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</si>
  <si>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</si>
  <si>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</si>
  <si>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</si>
  <si>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</si>
  <si>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</si>
  <si>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</si>
  <si>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</si>
  <si>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</si>
  <si>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</si>
  <si>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</si>
  <si>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</si>
  <si>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</si>
  <si>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</si>
  <si>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</si>
  <si>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</si>
  <si>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</si>
  <si>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</si>
  <si>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</si>
  <si>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</si>
  <si>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</si>
  <si>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</si>
  <si>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</si>
  <si>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</si>
  <si>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</si>
  <si>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</si>
  <si>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</si>
  <si>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</si>
  <si>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</si>
  <si>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</si>
  <si>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</si>
  <si>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</si>
  <si>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</si>
  <si>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</si>
  <si>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</si>
  <si>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</si>
  <si>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</si>
  <si>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</si>
  <si>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</si>
  <si>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</si>
  <si>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</si>
  <si>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</si>
  <si>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</si>
  <si>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</si>
  <si>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</si>
  <si>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</si>
  <si>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</si>
  <si>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</si>
  <si>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</si>
  <si>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</si>
  <si>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</si>
  <si>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</si>
  <si>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</si>
  <si>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</si>
  <si>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</si>
  <si>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</si>
  <si>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</si>
  <si>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</si>
  <si>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</si>
  <si>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</si>
  <si>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</si>
  <si>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</si>
  <si>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</si>
  <si>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</si>
  <si>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</si>
  <si>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</si>
  <si>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</si>
  <si>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</si>
  <si>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</si>
  <si>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</si>
  <si>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</si>
  <si>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</si>
  <si>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</si>
  <si>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</si>
  <si>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</si>
  <si>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</si>
  <si>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</si>
  <si>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</si>
  <si>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</si>
  <si>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</si>
  <si>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</si>
  <si>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</si>
  <si>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</si>
  <si>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</si>
  <si>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</si>
  <si>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</si>
  <si>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</si>
  <si>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</si>
  <si>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</si>
  <si>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</si>
  <si>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</si>
  <si>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</si>
  <si>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</si>
  <si>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</si>
  <si>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</si>
  <si>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</si>
  <si>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</si>
  <si>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</si>
  <si>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</si>
  <si>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</si>
  <si>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</si>
  <si>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</si>
  <si>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</si>
  <si>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</si>
  <si>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</si>
  <si>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</si>
  <si>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</si>
  <si>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</si>
  <si>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</si>
  <si>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</si>
  <si>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</si>
  <si>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</si>
  <si>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</si>
  <si>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</si>
  <si>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</si>
  <si>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</si>
  <si>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</si>
  <si>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</si>
  <si>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</si>
  <si>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</si>
  <si>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</si>
  <si>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</si>
  <si>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</si>
  <si>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</si>
  <si>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</si>
  <si>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</si>
  <si>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</si>
  <si>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</si>
  <si>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</si>
  <si>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</si>
  <si>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</si>
  <si>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</si>
  <si>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</si>
  <si>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</si>
  <si>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</si>
  <si>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</si>
  <si>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</si>
  <si>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</si>
  <si>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</si>
  <si>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</si>
  <si>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</si>
  <si>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</si>
  <si>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</si>
  <si>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</si>
  <si>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</si>
  <si>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</si>
  <si>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</si>
  <si>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</si>
  <si>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</si>
  <si>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</si>
  <si>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</si>
  <si>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</si>
  <si>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</si>
  <si>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</si>
  <si>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</si>
  <si>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</si>
  <si>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</si>
  <si>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</si>
  <si>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</si>
  <si>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</si>
  <si>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</si>
  <si>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</si>
  <si>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</si>
  <si>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</si>
  <si>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</si>
  <si>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30 MINS</t>
  </si>
  <si>
    <t>PCM-20251010-00001085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</si>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</sst>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A4" sqref="A4:XFD4"/>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277.80092928240629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0.29160046296601649</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45940.749355208332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45940.749355208332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45940.749355208332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45940.749355208332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45940.749355208332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45940.749355208332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45940.749355208332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45940.749355208332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45940.749355208332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45940.749355208332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45940.749355208332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45940.749355208332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45940.749355208332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45940.749355208332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45940.749355208332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45940.749355208332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45940.749355208332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45940.749355208332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45940.749355208332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45940.749355208332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45940.749355208332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45940.749355208332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45940.749355208332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45940.749355208332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45940.749355208332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45940.749355208332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45940.749355208332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45940.749355208332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45940.749355208332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45940.749355208332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45940.749355208332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45940.749355208332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45940.749355208332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45940.749355208332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45940.749355208332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45940.749355208332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45940.749355208332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45940.749355208332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45940.749355208332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45940.749355208332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45940.749355208332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45940.749355208332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45940.749355208332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45940.749355208332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45940.749355208332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45940.749355208332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45940.749355208332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45940.749355208332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45940.749355208332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7DC9F5A-51DC-416A-BC7C-D64192FE0CA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134.02227187500102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115.74951724537095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0.70273483796336222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45940.749355208332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45940.749355208332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45940.749355208332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45940.749355208332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45940.749355208332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45940.749355208332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45940.749355208332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45940.749355208332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45940.749355208332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45940.749355208332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45940.749355208332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45940.749355208332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45940.749355208332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45940.749355208332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45940.749355208332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45940.749355208332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45940.749355208332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45940.749355208332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45940.749355208332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45940.749355208332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45940.749355208332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45940.749355208332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45940.749355208332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45940.749355208332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45940.749355208332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45940.749355208332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45940.749355208332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45940.749355208332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45940.749355208332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45940.749355208332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45940.749355208332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45940.749355208332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45940.749355208332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45940.749355208332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45940.749355208332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45940.749355208332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45940.749355208332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45940.749355208332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45940.749355208332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45940.749355208332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45940.749355208332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45940.749355208332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45940.749355208332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45940.749355208332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45940.749355208332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45940.749355208332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45940.749355208332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45940.749355208332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45940.749355208332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45940.749355208332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45940.749355208332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45940.749355208332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45940.749355208332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45940.749355208332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45940.749355208332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45940.749355208332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45940.749355208332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45940.749355208332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45940.749355208332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45940.749355208332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45940.749355208332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45940.749355208332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45940.749355208332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45940.749355208332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45940.749355208332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45940.749355208332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45940.749355208332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45940.749355208332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45940.749355208332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45940.749355208332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45940.749355208332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45940.749355208332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45940.749355208332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45940.749355208332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45940.749355208332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45940.749355208332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45940.749355208332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45940.749355208332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45940.749355208332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45940.749355208332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45940.749355208332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45940.749355208332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45940.749355208332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45940.749355208332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45940.749355208332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45940.749355208332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45940.749355208332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45940.749355208332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45940.749355208332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45940.749355208332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45940.749355208332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45940.749355208332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45940.749355208332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45940.749355208332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45940.749355208332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45940.749355208332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45940.749355208332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45940.749355208332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45940.749355208332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45940.749355208332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45940.749355208332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45940.749355208332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45940.749355208332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45940.749355208332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45940.749355208332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45940.749355208332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45940.749355208332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45940.749355208332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45940.749355208332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45940.749355208332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45940.749355208332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45940.749355208332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45940.749355208332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45940.749355208332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45940.749355208332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45940.749355208332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45940.749355208332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45940.749355208332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45940.749355208332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45940.749355208332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45940.749355208332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45940.749355208332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45940.749355208332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45940.749355208332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45940.749355208332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45940.749355208332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45940.749355208332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45940.749355208332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45940.749355208332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45940.749355208332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45940.749355208332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45940.749355208332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45940.749355208332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45940.749355208332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45940.749355208332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45940.749355208332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45940.749355208332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45940.749355208332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45940.749355208332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45940.749355208332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45940.749355208332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45940.749355208332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45940.749355208332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45940.749355208332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45940.749355208332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45940.749355208332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45940.749355208332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45940.749355208332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45940.749355208332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45940.749355208332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45940.749355208332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45940.749355208332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45940.749355208332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45940.749355208332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45940.749355208332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45940.749355208332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45940.749355208332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45940.749355208332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45940.749355208332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45940.749355208332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45940.749355208332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45940.749355208332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45940.749355208332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45940.749355208332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45940.749355208332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45940.749355208332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45940.749355208332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45940.749355208332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45940.749355208332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45940.749355208332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45940.749355208332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45940.749355208332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45940.749355208332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45940.749355208332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45940.749355208332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45940.749355208332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45940.749355208332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45940.749355208332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45940.749355208332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45940.749355208332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45940.749355208332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45940.749355208332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45940.749355208332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45940.749355208332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45940.749355208332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45940.749355208332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45940.749355208332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45940.749355208332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45940.749355208332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45940.749355208332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45940.749355208332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45940.749355208332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45940.749355208332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45940.749355208332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45940.749355208332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45940.749355208332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45940.749355208332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45940.749355208332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45940.749355208332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45940.749355208332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45940.749355208332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45940.749355208332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45940.749355208332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45940.749355208332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45940.749355208332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45940.749355208332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45940.749355208332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45940.749355208332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45940.749355208332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45940.749355208332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45940.749355208332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45940.749355208332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45940.749355208332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45940.749355208332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45940.749355208332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45940.749355208332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45940.749355208332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45940.749355208332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45940.749355208332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45940.749355208332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45940.749355208332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45940.749355208332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45940.749355208332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45940.749355208332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45940.749355208332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45940.749355208332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45940.749355208332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45940.749355208332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45940.749355208332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45940.749355208332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45940.749355208332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45940.749355208332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45940.749355208332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45940.749355208332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45940.749355208332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45940.749355208332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45940.749355208332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45940.749355208332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45940.749355208332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45940.749355208332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45940.749355208332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45940.749355208332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45940.749355208332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45940.749355208332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45940.749355208332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45940.749355208332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45940.749355208332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45940.749355208332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45940.749355208332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45940.749355208332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45940.749355208332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45940.749355208332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45940.749355208332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45940.749355208332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45940.749355208332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45940.749355208332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45940.749355208332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45940.749355208332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45940.749355208332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45940.749355208332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45940.749355208332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45940.749355208332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45940.749355208332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45940.749355208332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45940.749355208332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45940.749355208332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45940.749355208332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45940.749355208332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45940.749355208332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45940.749355208332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45940.749355208332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45940.749355208332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45940.749355208332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45940.749355208332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45940.749355208332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45940.749355208332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45940.749355208332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45940.749355208332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45940.749355208332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45940.749355208332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45940.749355208332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45940.749355208332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45940.749355208332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45940.749355208332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45940.749355208332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45940.749355208332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45940.749355208332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45940.749355208332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45940.749355208332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45940.749355208332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45940.749355208332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45940.749355208332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45940.749355208332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45940.749355208332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45940.749355208332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45940.749355208332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45940.749355208332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45940.749355208332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45940.749355208332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45940.749355208332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45940.749355208332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45940.749355208332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45940.749355208332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45940.749355208332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45940.749355208332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45940.749355208332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45940.749355208332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45940.749355208332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45940.749355208332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45940.749355208332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45940.749355208332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45940.749355208332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45940.749355208332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45940.749355208332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45940.749355208332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45940.749355208332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45940.749355208332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45940.749355208332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45940.749355208332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45940.749355208332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45940.749355208332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45940.749355208332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45940.749355208332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45940.749355208332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45940.749355208332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45940.749355208332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45940.749355208332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45940.749355208332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45940.749355208332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45940.749355208332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45940.749355208332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45940.749355208332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45940.749355208332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45940.749355208332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45940.749355208332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45940.749355208332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45940.749355208332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45940.749355208332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45940.749355208332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45940.749355208332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45940.749355208332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45940.749355208332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45940.749355208332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45940.749355208332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45940.749355208332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45940.749355208332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45940.749355208332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45940.749355208332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45940.749355208332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45940.749355208332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45940.749355208332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45940.749355208332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45940.749355208332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45940.749355208332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45940.749355208332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45940.749355208332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45940.749355208332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45940.749355208332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45940.749355208332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45940.749355208332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45940.749355208332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45940.749355208332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45940.749355208332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45940.749355208332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45940.749355208332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45940.749355208332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45940.749355208332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45940.749355208332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45940.749355208332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45940.749355208332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45940.749355208332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45940.749355208332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45940.749355208332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45940.749355208332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45940.749355208332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45940.749355208332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45940.749355208332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45940.749355208332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45940.749355208332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45940.749355208332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45940.749355208332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45940.749355208332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45940.749355208332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45940.749355208332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45940.749355208332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45940.749355208332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45940.749355208332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45940.749355208332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45940.749355208332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45940.749355208332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45940.749355208332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45940.749355208332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45940.749355208332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45940.749355208332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45940.749355208332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45940.749355208332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45940.749355208332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45940.749355208332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45940.749355208332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45940.749355208332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45940.749355208332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45940.749355208332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45940.749355208332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45940.749355208332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45940.749355208332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45940.749355208332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45940.749355208332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45940.749355208332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45940.749355208332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45940.749355208332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45940.749355208332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45940.749355208332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45940.749355208332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45940.749355208332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45940.749355208332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45940.749355208332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45940.749355208332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45940.749355208332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45940.749355208332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45940.749355208332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45940.749355208332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45940.749355208332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45940.749355208332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45940.749355208332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45940.749355208332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45940.749355208332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45940.749355208332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45940.749355208332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45940.749355208332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45940.749355208332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45940.749355208332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45940.749355208332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45940.749355208332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45940.749355208332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45940.749355208332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45940.749355208332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45940.749355208332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45940.749355208332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45940.749355208332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45940.749355208332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45940.749355208332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45940.749355208332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45940.749355208332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45940.749355208332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45940.749355208332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45940.749355208332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45940.749355208332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45940.749355208332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45940.749355208332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45940.749355208332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45940.749355208332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45940.749355208332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45940.749355208332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45940.749355208332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45940.749355208332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45940.749355208332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45940.749355208332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45940.749355208332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45940.749355208332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45940.749355208332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45940.749355208332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45940.749355208332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45940.749355208332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45940.749355208332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45940.749355208332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45940.749355208332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45940.749355208332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45940.749355208332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45940.749355208332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45940.749355208332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45940.749355208332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45940.749355208332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45940.749355208332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45940.749355208332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45940.749355208332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45940.749355208332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45940.749355208332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45940.749355208332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45940.749355208332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45940.749355208332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45940.749355208332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45940.749355208332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45940.749355208332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45940.749355208332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45940.749355208332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45940.749355208332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45940.749355208332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45940.749355208332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45940.749355208332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45940.749355208332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45940.749355208332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45940.749355208332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45940.749355208332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45940.749355208332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45940.749355208332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45940.749355208332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45940.749355208332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45940.749355208332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45940.749355208332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45940.749355208332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45940.749355208332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45940.749355208332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45940.749355208332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45940.749355208332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45940.749355208332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45940.749355208332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45940.749355208332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45940.749355208332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45940.749355208332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45940.749355208332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45940.749355208332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45940.749355208332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45940.749355208332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45940.749355208332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45940.749355208332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45940.749355208332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45940.749355208332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45940.749355208332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45940.749355208332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45940.749355208332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45940.749355208332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45940.749355208332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45940.749355208332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45940.749355208332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45940.749355208332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45940.749355208332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45940.749355208332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45940.749355208332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45940.749355208332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45940.749355208332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45940.749355208332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45940.749355208332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45940.749355208332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45940.749355208332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45940.749355208332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45940.749355208332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45940.749355208332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45940.749355208332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45940.749355208332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45940.749355208332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45940.749355208332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45940.749355208332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45940.749355208332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45940.749355208332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45940.749355208332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45940.749355208332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45940.749355208332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45940.749355208332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45940.749355208332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45940.749355208332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45940.749355208332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45940.749355208332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45940.749355208332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45940.749355208332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45940.749355208332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45940.749355208332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45940.749355208332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45940.749355208332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45940.749355208332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45940.749355208332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45940.749355208332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45940.749355208332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45940.749355208332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45940.749355208332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45940.749355208332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45940.749355208332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45940.749355208332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45940.749355208332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45940.749355208332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45940.749355208332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45940.749355208332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45940.749355208332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45940.749355208332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45940.749355208332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45940.749355208332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45940.749355208332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45940.749355208332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45940.749355208332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45940.749355208332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45940.749355208332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45940.749355208332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45940.749355208332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45940.749355208332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45940.749355208332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45940.749355208332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45940.749355208332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45940.749355208332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45940.749355208332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45940.749355208332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45940.749355208332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45940.749355208332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45940.749355208332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45940.749355208332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45940.749355208332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45940.749355208332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45940.749355208332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45940.749355208332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45940.749355208332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45940.749355208332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45940.749355208332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45940.749355208332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45940.749355208332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45940.749355208332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45940.749355208332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45940.749355208332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45940.749355208332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45940.749355208332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45940.749355208332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45940.749355208332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45940.749355208332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45940.749355208332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45940.749355208332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45940.749355208332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45940.749355208332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45940.749355208332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45940.749355208332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45940.749355208332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45940.749355208332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45940.749355208332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45940.749355208332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45940.749355208332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45940.749355208332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45940.749355208332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45940.749355208332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45940.749355208332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45940.749355208332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45940.749355208332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45940.749355208332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45940.749355208332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45940.749355208332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45940.749355208332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45940.749355208332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45940.749355208332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45940.749355208332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45940.749355208332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45940.749355208332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45940.749355208332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45940.749355208332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45940.749355208332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45940.749355208332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45940.749355208332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45940.749355208332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45940.749355208332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45940.749355208332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45940.749355208332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45940.749355208332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45940.749355208332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45940.749355208332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45940.749355208332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45940.749355208332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45940.749355208332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45940.749355208332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45940.749355208332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45940.749355208332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45940.749355208332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45940.749355208332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45940.749355208332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45940.749355208332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45940.749355208332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45940.749355208332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45940.749355208332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45940.749355208332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45940.749355208332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45940.749355208332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45940.749355208332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45940.749355208332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45940.749355208332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45940.749355208332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45940.749355208332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45940.749355208332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45940.749355208332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45940.749355208332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45940.749355208332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45940.749355208332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45940.749355208332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45940.749355208332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45940.749355208332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45940.749355208332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45940.749355208332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45940.749355208332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45940.749355208332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45940.749355208332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45940.749355208332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45940.749355208332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45940.749355208332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45940.749355208332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45940.749355208332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45940.749355208332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45940.749355208332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45940.749355208332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45940.749355208332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45940.749355208332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45940.749355208332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45940.749355208332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45940.749355208332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45940.749355208332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45940.749355208332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45940.749355208332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45940.749355208332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45940.749355208332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45940.749355208332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45940.749355208332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45940.749355208332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45940.749355208332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45940.749355208332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45940.749355208332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45940.749355208332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45940.749355208332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45940.749355208332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45940.749355208332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45940.749355208332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45940.749355208332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45940.749355208332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45940.749355208332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45940.749355208332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45940.749355208332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45940.749355208332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45940.749355208332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45940.749355208332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45940.749355208332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45940.749355208332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45940.749355208332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45940.749355208332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45940.749355208332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45940.749355208332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45940.749355208332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45940.749355208332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45940.749355208332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45940.749355208332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45940.749355208332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45940.749355208332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45940.749355208332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45940.749355208332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45940.749355208332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45940.749355208332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45940.749355208332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45940.749355208332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45940.749355208332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45940.749355208332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45940.749355208332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45940.749355208332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45940.749355208332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45940.749355208332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45940.749355208332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45940.749355208332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45940.749355208332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45940.749355208332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45940.749355208332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45940.749355208332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45940.749355208332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45940.749355208332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45940.749355208332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45940.749355208332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45940.749355208332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45940.749355208332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45940.749355208332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45940.749355208332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45940.749355208332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45940.749355208332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45940.749355208332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45940.749355208332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45940.749355208332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45940.749355208332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45940.749355208332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45940.749355208332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45940.749355208332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45940.749355208332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45940.749355208332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45940.749355208332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45940.749355208332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45940.749355208332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45940.749355208332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45940.749355208332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45940.749355208332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45940.749355208332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45940.749355208332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45940.749355208332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45940.749355208332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45940.749355208332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45940.749355208332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45940.749355208332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45940.749355208332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45940.749355208332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45940.749355208332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45940.749355208332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45940.749355208332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45940.749355208332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45940.749355208332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45940.749355208332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45940.749355208332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45940.749355208332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45940.749355208332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45940.749355208332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45940.749355208332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45940.749355208332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45940.749355208332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45940.749355208332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45940.749355208332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45940.749355208332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45940.749355208332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45940.749355208332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45940.749355208332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45940.749355208332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45940.749355208332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45940.749355208332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45940.749355208332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45940.749355208332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45940.749355208332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45940.749355208332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45940.749355208332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45940.749355208332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45940.749355208332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45940.749355208332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45940.749355208332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45940.749355208332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45940.749355208332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45940.749355208332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45940.749355208332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45940.749355208332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45940.749355208332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45940.749355208332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45940.749355208332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45940.749355208332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45940.749355208332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45940.749355208332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45940.749355208332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45940.749355208332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45940.749355208332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45940.749355208332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45940.749355208332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45940.749355208332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45940.749355208332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45940.749355208332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45940.749355208332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45940.749355208332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45940.749355208332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45940.749355208332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45940.749355208332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45940.749355208332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45940.749355208332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45940.749355208332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45940.749355208332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45940.749355208332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45940.749355208332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45940.749355208332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45940.749355208332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45940.749355208332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45940.749355208332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45940.749355208332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45940.749355208332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45940.749355208332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45940.749355208332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45940.749355208332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45940.749355208332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45940.749355208332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45940.749355208332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45940.749355208332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45940.749355208332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45940.749355208332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45940.749355208332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45940.749355208332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45940.749355208332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45940.749355208332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45940.749355208332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45940.749355208332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45940.749355208332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45940.749355208332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45940.749355208332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45940.749355208332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45940.749355208332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45940.749355208332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45940.749355208332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45940.749355208332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45940.749355208332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45940.749355208332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45940.749355208332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45940.749355208332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45940.749355208332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45940.749355208332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45940.749355208332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45940.749355208332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45940.749355208332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45940.749355208332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45940.749355208332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45940.749355208332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45940.749355208332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45940.749355208332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45940.749355208332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45940.749355208332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45940.749355208332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45940.749355208332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45940.749355208332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45940.749355208332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45940.749355208332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45940.749355208332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45940.749355208332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45940.749355208332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45940.749355208332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45940.749355208332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45940.749355208332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45940.749355208332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45940.749355208332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45940.749355208332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45940.749355208332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45940.749355208332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45940.749355208332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45940.749355208332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45940.749355208332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45940.749355208332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45940.749355208332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45940.749355208332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45940.749355208332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45940.749355208332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45940.749355208332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45940.749355208332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45940.749355208332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45940.749355208332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45940.749355208332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45940.749355208332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45940.749355208332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45940.749355208332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45940.749355208332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45940.749355208332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45940.749355208332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45940.749355208332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45940.749355208332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45940.749355208332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45940.749355208332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45940.749355208332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45940.749355208332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45940.749355208332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45940.749355208332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45940.749355208332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45940.749355208332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45940.749355208332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45940.749355208332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45940.749355208332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45940.749355208332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45940.749355208332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45940.749355208332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45940.749355208332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45940.749355208332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45940.749355208332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45940.749355208332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45940.749355208332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45940.749355208332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45940.749355208332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45940.749355208332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45940.749355208332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45940.749355208332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45940.749355208332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45940.749355208332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45940.749355208332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45940.749355208332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45940.749355208332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45940.749355208332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45940.749355208332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45940.749355208332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45940.749355208332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45940.749355208332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45940.749355208332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45940.749355208332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45940.749355208332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45940.749355208332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45940.749355208332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45940.749355208332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45940.749355208332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45940.749355208332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45940.749355208332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45940.749355208332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45940.749355208332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45940.749355208332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45940.749355208332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45940.749355208332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45940.749355208332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45940.749355208332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45940.749355208332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45940.749355208332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45940.749355208332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45940.749355208332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45940.749355208332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45940.749355208332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45940.749355208332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45940.749355208332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45940.749355208332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45940.749355208332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45940.749355208332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45940.749355208332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45940.749355208332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45940.749355208332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45940.749355208332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45940.749355208332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45940.749355208332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45940.749355208332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45940.749355208332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45940.749355208332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45940.749355208332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45940.749355208332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45940.749355208332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45940.749355208332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45940.749355208332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45940.749355208332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45940.749355208332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45940.749355208332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45940.749355208332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45940.749355208332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45940.749355208332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45940.749355208332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45940.749355208332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45940.749355208332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45940.749355208332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45940.749355208332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45940.749355208332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45940.749355208332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45940.749355208332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45940.749355208332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45940.749355208332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45940.749355208332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45940.749355208332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45940.749355208332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45940.749355208332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45940.749355208332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45940.749355208332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45940.749355208332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45940.749355208332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45940.749355208332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45940.749355208332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45940.749355208332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45940.749355208332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45940.749355208332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45940.749355208332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45940.749355208332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45940.749355208332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45940.749355208332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45940.749355208332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45940.749355208332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45940.749355208332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45940.749355208332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45940.749355208332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45940.749355208332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45940.749355208332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45940.749355208332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45940.749355208332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45940.749355208332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45940.749355208332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45940.749355208332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45940.749355208332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45940.749355208332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45940.749355208332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45940.749355208332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45940.749355208332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45940.749355208332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45940.749355208332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45940.749355208332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45940.749355208332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45940.749355208332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45940.749355208332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45940.749355208332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45940.749355208332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45940.749355208332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45940.749355208332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45940.749355208332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45940.749355208332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45940.749355208332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45940.749355208332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45940.749355208332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45940.749355208332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45940.749355208332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45940.749355208332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45940.749355208332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45940.749355208332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45940.749355208332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45940.749355208332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45940.749355208332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45940.749355208332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45940.749355208332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45940.749355208332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45940.749355208332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45940.749355208332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45940.749355208332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45940.749355208332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45940.749355208332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45940.749355208332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45940.749355208332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45940.749355208332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45940.749355208332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45940.749355208332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45940.749355208332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45940.749355208332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45940.749355208332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45940.749355208332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45940.749355208332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45940.749355208332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45940.749355208332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45940.749355208332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45940.749355208332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45940.749355208332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45940.749355208332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45940.749355208332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45940.749355208332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45940.749355208332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45940.749355208332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45940.749355208332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45940.749355208332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45940.749355208332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45940.749355208332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45940.749355208332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45940.749355208332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45940.749355208332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45940.749355208332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45940.749355208332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45940.749355208332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45940.749355208332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45940.749355208332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45940.749355208332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45940.749355208332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45940.749355208332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45940.749355208332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45940.749355208332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45940.749355208332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45940.749355208332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45940.749355208332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45940.749355208332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45940.749355208332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45940.749355208332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45940.749355208332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45940.749355208332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45940.749355208332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45940.749355208332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45940.749355208332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45940.749355208332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45940.749355208332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45940.749355208332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45940.749355208332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45940.749355208332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45940.749355208332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45940.749355208332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45940.749355208332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45940.749355208332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45940.749355208332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45940.749355208332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45940.749355208332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45940.749355208332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45940.749355208332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45940.749355208332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45940.749355208332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45940.749355208332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45940.749355208332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45940.749355208332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45940.749355208332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45940.749355208332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45940.749355208332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45940.749355208332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45940.749355208332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45940.749355208332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45940.749355208332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45940.749355208332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45940.749355208332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45940.749355208332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45940.749355208332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45940.749355208332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45940.749355208332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45940.749355208332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45940.749355208332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45940.749355208332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45940.749355208332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45940.749355208332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45940.749355208332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45940.749355208332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45940.749355208332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45940.749355208332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45940.749355208332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45940.749355208332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45940.749355208332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45940.749355208332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45940.749355208332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45940.749355208332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45940.749355208332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45940.749355208332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45940.749355208332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45940.749355208332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45940.749355208332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45940.749355208332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45940.749355208332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45940.749355208332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45940.749355208332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45940.749355208332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45940.749355208332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45940.749355208332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45940.749355208332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45940.749355208332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45940.749355208332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45940.749355208332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45940.749355208332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45940.749355208332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45940.749355208332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45940.749355208332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45940.749355208332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45940.749355208332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45940.749355208332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45940.749355208332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45940.749355208332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45940.749355208332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45940.749355208332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45940.749355208332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45940.749355208332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45940.749355208332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45940.749355208332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45940.749355208332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45940.749355208332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45940.749355208332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45940.749355208332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45940.749355208332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45940.749355208332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45940.749355208332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45940.749355208332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45940.749355208332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45940.749355208332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45940.749355208332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45940.749355208332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45940.749355208332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45940.749355208332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45940.749355208332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45940.749355208332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45940.749355208332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45940.749355208332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45940.749355208332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45940.749355208332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45940.749355208332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45940.749355208332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45940.749355208332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45940.749355208332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45940.749355208332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45940.749355208332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45940.749355208332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45940.749355208332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45940.749355208332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45940.749355208332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45940.749355208332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45940.749355208332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45940.749355208332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45940.749355208332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45940.749355208332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45940.749355208332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45940.749355208332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45940.749355208332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45940.749355208332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45940.749355208332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45940.749355208332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45940.749355208332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45940.749355208332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45940.749355208332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45940.749355208332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45940.749355208332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45940.749355208332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45940.749355208332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45940.749355208332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45940.749355208332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45940.749355208332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45940.749355208332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45940.749355208332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45940.749355208332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45940.749355208332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45940.749355208332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45940.749355208332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45940.749355208332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45940.749355208332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45940.749355208332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45940.749355208332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45940.749355208332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45940.749355208332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45940.749355208332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45940.749355208332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45940.749355208332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45940.749355208332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45940.749355208332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45940.749355208332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45940.749355208332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45940.749355208332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45940.749355208332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45940.749355208332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45940.749355208332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45940.749355208332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45940.749355208332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45940.749355208332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45940.749355208332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45940.749355208332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45940.749355208332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45940.749355208332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45940.749355208332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45940.749355208332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45940.749355208332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45940.749355208332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45940.749355208332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45940.749355208332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45940.749355208332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45940.749355208332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45940.749355208332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45940.749355208332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45940.749355208332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45940.749355208332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45940.749355208332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45940.749355208332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45940.749355208332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45940.749355208332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45940.749355208332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45940.749355208332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45940.749355208332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45940.749355208332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45940.749355208332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45940.749355208332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45940.749355208332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45940.749355208332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45940.749355208332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45940.749355208332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45940.749355208332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45940.749355208332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45940.749355208332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45940.749355208332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45940.749355208332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45940.749355208332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45940.749355208332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45940.749355208332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45940.749355208332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45940.749355208332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45940.749355208332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45940.749355208332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45940.749355208332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45940.749355208332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45940.749355208332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45940.749355208332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45940.749355208332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45940.749355208332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45940.749355208332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45940.749355208332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45940.749355208332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45940.749355208332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45940.749355208332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45940.749355208332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45940.749355208332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45940.749355208332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45940.749355208332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45940.749355208332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45940.749355208332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45940.749355208332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45940.749355208332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45940.749355208332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45940.749355208332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45940.749355208332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45940.749355208332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45940.749355208332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45940.749355208332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45940.749355208332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45940.749355208332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45940.749355208332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45940.749355208332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45940.749355208332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45940.749355208332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45940.749355208332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45940.749355208332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45940.749355208332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45940.749355208332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45940.749355208332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45940.749355208332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45940.749355208332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45940.749355208332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237.26863749999757</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45940.749355208332</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45940.749355208332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45940.749355208332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45940.749355208332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45940.749355208332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45940.749355208332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45940.749355208332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45940.749355208332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45940.749355208332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45940.749355208332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45940.749355208332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45940.749355208332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45940.749355208332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45940.749355208332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45940.749355208332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45940.749355208332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45940.749355208332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45940.749355208332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45940.749355208332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45940.749355208332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45940.749355208332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45940.749355208332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45940.749355208332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45940.749355208332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45940.749355208332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45940.749355208332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45940.749355208332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45940.749355208332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45940.749355208332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45940.749355208332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45940.749355208332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45940.749355208332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45940.749355208332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45940.749355208332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45940.749355208332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45940.749355208332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45940.749355208332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45940.749355208332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45940.749355208332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45940.749355208332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45940.749355208332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45940.749355208332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45940.749355208332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45940.749355208332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45940.749355208332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45940.749355208332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45940.749355208332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45940.749355208332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45940.749355208332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45940.749355208332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45940.749355208332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45940.749355208332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45940.749355208332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45940.749355208332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45940.749355208332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45940.749355208332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45940.749355208332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45940.749355208332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45940.749355208332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45940.749355208332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45940.749355208332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45940.749355208332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45940.749355208332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45940.749355208332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45940.749355208332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45940.749355208332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45940.749355208332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45940.749355208332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45940.749355208332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45940.749355208332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45940.749355208332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45940.749355208332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45940.749355208332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45940.749355208332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45940.749355208332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45940.749355208332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45940.749355208332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45940.749355208332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45940.749355208332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45940.749355208332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45940.749355208332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45940.749355208332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45940.749355208332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45940.749355208332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45940.749355208332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45940.749355208332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45940.749355208332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45940.749355208332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45940.749355208332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45940.749355208332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45940.749355208332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45940.749355208332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45940.749355208332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45940.749355208332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45940.749355208332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45940.749355208332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45940.749355208332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45940.749355208332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45940.749355208332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45940.749355208332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45940.749355208332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45940.749355208332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45940.749355208332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45940.749355208332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45940.749355208332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45940.749355208332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45940.749355208332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45940.749355208332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45940.749355208332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45940.749355208332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45940.749355208332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45940.749355208332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45940.749355208332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45940.749355208332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45940.749355208332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45940.749355208332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45940.749355208332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45940.749355208332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45940.749355208332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45940.749355208332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45940.749355208332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45940.749355208332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45940.749355208332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45940.749355208332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45940.749355208332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45940.749355208332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45940.749355208332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45940.749355208332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45940.749355208332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45940.749355208332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45940.749355208332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45940.749355208332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45940.749355208332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45940.749355208332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45940.749355208332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45940.749355208332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45940.749355208332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45940.749355208332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45940.749355208332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45940.749355208332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45940.749355208332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45940.749355208332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45940.749355208332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45940.749355208332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45940.749355208332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45940.749355208332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45940.749355208332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45940.749355208332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45940.749355208332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45940.749355208332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45940.749355208332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45940.749355208332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45940.749355208332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45940.749355208332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45940.749355208332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45940.749355208332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45940.749355208332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45940.749355208332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45940.749355208332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45940.749355208332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45940.749355208332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45940.749355208332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45940.749355208332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45940.749355208332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45940.749355208332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45940.749355208332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45940.749355208332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45940.749355208332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45940.749355208332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45940.749355208332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45940.749355208332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45940.749355208332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45940.749355208332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45940.749355208332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45940.749355208332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45940.749355208332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45940.749355208332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45940.749355208332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45940.749355208332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45940.749355208332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45940.749355208332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45940.749355208332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45940.749355208332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45940.749355208332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45940.749355208332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45940.749355208332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45940.749355208332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45940.749355208332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45940.749355208332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45940.749355208332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45940.749355208332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45940.749355208332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45940.749355208332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45940.749355208332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45940.749355208332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45940.749355208332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45940.749355208332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45940.749355208332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45940.749355208332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45940.749355208332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45940.749355208332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45940.749355208332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45940.749355208332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45940.749355208332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45940.749355208332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45940.749355208332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45940.749355208332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45940.749355208332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45940.749355208332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45940.749355208332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45940.749355208332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45940.749355208332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45940.749355208332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45940.749355208332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45940.749355208332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45940.749355208332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45940.749355208332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45940.749355208332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45940.749355208332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45940.749355208332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45940.749355208332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45940.749355208332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45940.749355208332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45940.749355208332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45940.749355208332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45940.749355208332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45940.749355208332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45940.749355208332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45940.749355208332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45940.749355208332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45940.749355208332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45940.749355208332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45940.749355208332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45940.749355208332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45940.749355208332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45940.749355208332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45940.749355208332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45940.749355208332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45940.749355208332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45940.749355208332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45940.749355208332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45940.749355208332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45940.749355208332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45940.749355208332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45940.749355208332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45940.749355208332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45940.749355208332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45940.749355208332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45940.749355208332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45940.749355208332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45940.749355208332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45940.749355208332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45940.749355208332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45940.749355208332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45940.749355208332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45940.749355208332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45940.749355208332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45940.749355208332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45940.749355208332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45940.749355208332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45940.749355208332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45940.749355208332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45940.749355208332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45940.749355208332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45940.749355208332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45940.749355208332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45940.749355208332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45940.749355208332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45940.749355208332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45940.749355208332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45940.749355208332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45940.749355208332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45940.749355208332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45940.749355208332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45940.749355208332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45940.749355208332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45940.749355208332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45940.749355208332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45940.749355208332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45940.749355208332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45940.749355208332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45940.749355208332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45940.749355208332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45940.749355208332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45940.749355208332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45940.749355208332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45940.749355208332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45940.749355208332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45940.749355208332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45940.749355208332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45940.749355208332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45940.749355208332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45940.749355208332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45940.749355208332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45940.749355208332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45940.749355208332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45940.749355208332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45940.749355208332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45940.749355208332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45940.749355208332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45940.749355208332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45940.749355208332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45940.749355208332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45940.749355208332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45940.749355208332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45940.749355208332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45940.749355208332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45940.749355208332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45940.749355208332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45940.749355208332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45940.749355208332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45940.749355208332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45940.749355208332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45940.749355208332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45940.749355208332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45940.749355208332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45940.749355208332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45940.749355208332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45940.749355208332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45940.749355208332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45940.749355208332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45940.749355208332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45940.749355208332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45940.749355208332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45940.749355208332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45940.749355208332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45940.749355208332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45940.749355208332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45940.749355208332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45940.749355208332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45940.749355208332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45940.749355208332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45940.749355208332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45940.749355208332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45940.749355208332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45940.749355208332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45940.749355208332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45940.749355208332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45940.749355208332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45940.749355208332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45940.749355208332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45940.749355208332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45940.749355208332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45940.749355208332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45940.749355208332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45940.749355208332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45940.749355208332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45940.749355208332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45940.749355208332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45940.749355208332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45940.749355208332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45940.749355208332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45940.749355208332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45940.749355208332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45940.749355208332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45940.749355208332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45940.749355208332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45940.749355208332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45940.749355208332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45940.749355208332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45940.749355208332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45940.749355208332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45940.749355208332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45940.749355208332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45940.749355208332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45940.749355208332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45940.749355208332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45940.749355208332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45940.749355208332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45940.749355208332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45940.749355208332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45940.749355208332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45940.749355208332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45940.749355208332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45940.749355208332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45940.749355208332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45940.749355208332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45940.749355208332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45940.749355208332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45940.749355208332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45940.749355208332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45940.749355208332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45940.749355208332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45940.749355208332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45940.749355208332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45940.749355208332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45940.749355208332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45940.749355208332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45940.749355208332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45940.749355208332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45940.749355208332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45940.749355208332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45940.749355208332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45940.749355208332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45940.749355208332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45940.749355208332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45940.749355208332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45940.749355208332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45940.749355208332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45940.749355208332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45940.749355208332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45940.749355208332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45940.749355208332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45940.749355208332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45940.749355208332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45940.749355208332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45940.749355208332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45940.749355208332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45940.749355208332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45940.749355208332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45940.749355208332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45940.749355208332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45940.749355208332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45940.749355208332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45940.749355208332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45940.749355208332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45940.749355208332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45940.749355208332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45940.749355208332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45940.749355208332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45940.749355208332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45940.749355208332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45940.749355208332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45940.749355208332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45940.749355208332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45940.749355208332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45940.749355208332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45940.749355208332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45940.749355208332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45940.749355208332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45940.749355208332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45940.749355208332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45940.749355208332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45940.749355208332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45940.749355208332</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45940.749355208332</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48.917294907405449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14.560477777777123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45940.749355092594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45940.749355092594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45940.749355092594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45940.749355092594</v>
      </c>
      <c r="H7" s="38"/>
      <c r="I7" s="37" t="str">
        <f>IFERROR(VLOOKUP(D7,DB!A:F,6,0),"")</f>
        <v/>
      </c>
      <c r="J7" s="37" t="str">
        <f>IFERROR(VLOOKUP(D7,DB!A:G,7,0),"")</f>
        <v/>
      </c>
      <c r="K7" s="37"/>
      <c r="L7" s="37" t="str">
        <f>IFERROR(VLOOKUP(D7,DB!A:I,9,0),"")</f>
        <v/>
      </c>
    </row>
    <row r="8" spans="1:13" ht="15">
      <c r="A8" s="37"/>
      <c r="B8" s="37" t="str">
        <f>IFERROR(VLOOKUP(D8,DB!A:K,11,0),"")</f>
        <v>R5</v>
      </c>
      <c r="C8" s="37"/>
      <c r="D8" s="37" t="s">
        <v>35033</v>
      </c>
      <c r="E8" s="37"/>
      <c r="F8" s="38"/>
      <c r="G8" s="39">
        <f t="shared" ref="G8:G39" ca="1" si="2">IFERROR(NOW()-F8,"")</f>
        <v>45940.749355092594</v>
      </c>
      <c r="H8" s="38"/>
      <c r="I8" s="37" t="str">
        <f>IFERROR(VLOOKUP(D8,DB!A:F,6,0),"")</f>
        <v>SCECO</v>
      </c>
      <c r="J8" s="37" t="str">
        <f>IFERROR(VLOOKUP(D8,DB!A:G,7,0),"")</f>
        <v>Vandalized</v>
      </c>
      <c r="K8" s="37"/>
      <c r="L8" s="37" t="str">
        <f>IFERROR(VLOOKUP(D8,DB!A:I,9,0),"")</f>
        <v>Latis</v>
      </c>
    </row>
    <row r="9" spans="1:13" ht="15">
      <c r="A9" s="37"/>
      <c r="B9" s="37" t="str">
        <f>IFERROR(VLOOKUP(D9,DB!A:K,11,0),"")</f>
        <v/>
      </c>
      <c r="C9" s="37"/>
      <c r="D9" s="37"/>
      <c r="E9" s="37"/>
      <c r="F9" s="38"/>
      <c r="G9" s="39">
        <f t="shared" ca="1" si="2"/>
        <v>45940.749355092594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45940.749355092594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45940.749355092594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45940.749355092594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45940.749355092594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45940.749355092594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45940.749355092594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45940.749355092594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45940.749355092594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45940.749355092594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45940.749355092594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45940.749355092594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45940.749355092594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45940.749355092594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45940.749355092594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45940.749355092594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45940.749355092594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45940.749355092594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45940.749355092594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45940.749355092594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45940.749355092594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45940.749355092594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45940.749355092594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45940.749355092594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45940.749355092594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45940.749355092594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45940.749355092594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45940.749355092594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45940.749355092594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45940.749355092594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45940.749355092594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45940.749355092594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45940.749355092594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45940.749355092594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45940.749355092594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45940.749355092594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45940.749355092594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45940.749355092594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45940.749355092594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45940.749355092594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45940.749355092594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45940.749355092594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45940.749355092594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45940.749355092594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45940.749355092594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45940.749355092594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45940.749355092594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45940.749355092594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45940.749355092594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45940.749355092594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45940.749355092594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45940.749355092594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45940.749355092594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45940.749355092594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45940.749355092594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45940.749355092594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45940.749355092594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45940.749355092594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45940.749355092594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45940.749355092594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45940.749355092594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45940.749355092594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45940.749355092594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45940.749355092594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45940.749355092594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45940.749355092594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45940.749355092594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45940.749355092594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45940.749355092594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45940.749355092594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45940.749355092594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45940.749355092594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45940.749355092594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45940.749355092594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45940.749355092594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45940.749355092594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45940.749355092594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45940.749355092594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45940.749355092594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45940.749355092594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45940.749355092594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45940.749355092594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45940.749355092594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45940.749355092594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45940.749355092594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45940.749355092594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45940.749355092594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45940.749355092594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45940.749355092594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45940.749355092594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45940.749355092594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45940.749355092594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45940.749355092594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45940.749355092594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13.976507870371279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1.220292592595797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6.868382870372443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0.89125324074120726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9.860277777625015E-2</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34276</v>
      </c>
      <c r="E7" s="156" t="s">
        <v>39073</v>
      </c>
      <c r="F7" s="113">
        <v>45940.696296296293</v>
      </c>
      <c r="G7" s="162">
        <f ca="1">IFERROR(NOW()-F7,"-")</f>
        <v>5.3058796300319955E-2</v>
      </c>
      <c r="H7" s="113">
        <v>45940.688680555555</v>
      </c>
      <c r="I7" s="157" t="str">
        <f>IFERROR(VLOOKUP(D7,DB!A:F,6,0),"")</f>
        <v>SCECO</v>
      </c>
      <c r="J7" s="157" t="str">
        <f>IFERROR(VLOOKUP(D7,DB!A:G,7,0),"")</f>
        <v>Dead</v>
      </c>
      <c r="K7" s="160" t="s">
        <v>39074</v>
      </c>
      <c r="L7" s="158" t="str">
        <f>IFERROR(VLOOKUP(D7,DB!A:I,9,0),"")</f>
        <v>Latis</v>
      </c>
    </row>
    <row r="8" spans="1:16383" ht="31.5" customHeight="1">
      <c r="A8" s="110" t="s">
        <v>39075</v>
      </c>
      <c r="B8" s="157" t="str">
        <f>IFERROR(VLOOKUP(D8,DB!A:K,11,0),"")</f>
        <v>R6</v>
      </c>
      <c r="C8" s="157">
        <v>3</v>
      </c>
      <c r="D8" s="156" t="s">
        <v>32068</v>
      </c>
      <c r="E8" s="156" t="s">
        <v>39045</v>
      </c>
      <c r="F8" s="113">
        <v>45940.731539351851</v>
      </c>
      <c r="G8" s="162">
        <f ca="1">IFERROR(NOW()-F8,"-")</f>
        <v>1.7815740742662456E-2</v>
      </c>
      <c r="H8" s="113">
        <v>45940.725023148145</v>
      </c>
      <c r="I8" s="157" t="str">
        <f>IFERROR(VLOOKUP(D8,DB!A:F,6,0),"")</f>
        <v>SCECO</v>
      </c>
      <c r="J8" s="157" t="str">
        <f>IFERROR(VLOOKUP(D8,DB!A:G,7,0),"")</f>
        <v>Dead</v>
      </c>
      <c r="K8" s="160" t="s">
        <v>39076</v>
      </c>
      <c r="L8" s="158" t="str">
        <f>IFERROR(VLOOKUP(D8,DB!A:I,9,0),"")</f>
        <v>Latis</v>
      </c>
    </row>
    <row r="9" spans="1:16383" ht="31.5" customHeight="1">
      <c r="A9" s="110"/>
      <c r="B9" s="157" t="str">
        <f>IFERROR(VLOOKUP(D9,DB!A:K,11,0),"")</f>
        <v/>
      </c>
      <c r="C9" s="157"/>
      <c r="D9" s="166"/>
      <c r="E9" s="156"/>
      <c r="F9" s="113"/>
      <c r="G9" s="162">
        <f ca="1">IFERROR(NOW()-F9,"-")</f>
        <v>45940.749355092594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45940.749355092594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45940.749355092594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45940.749355092594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45940.749355092594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45940.749355092594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45940.749355092594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45940.749355092594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45940.749355092594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45940.749355092594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45940.749355092594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45940.749355092594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45940.749355092594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45940.749355092594</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45940.749355092594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45940.749355092594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45940.749355092594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45940.749355092594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45940.749355092594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45940.749355092594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45940.749355092594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45940.749355092594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45940.749355092594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45940.749355092594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45940.749355092594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45940.749355092594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45940.749355092594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45940.749355092594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45940.749355092594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45940.749355092594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45940.749355092594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45940.749355092594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45940.749355092594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45940.749355092594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45940.749355092594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45940.749355092594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45940.749355092594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45940.749355092594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45940.749355092594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45940.749355092594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45940.749355092594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45940.749355092594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45940.749355092594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45940.749355092594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45940.749355092594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45940.749355092594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45940.749355092594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45940.749355092594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45940.749355092594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45940.749355092594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45940.749355092594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45940.749355092594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45940.749355092594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45940.749355092594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45940.749355092594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45940.749355092594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45940.749355092594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45940.749355092594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45940.749355092594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45940.749355092594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45940.749355092594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45940.749355092594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45940.749355092594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45940.749355092594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45940.749355092594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45940.749355092594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45940.749355092594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45940.749355092594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45940.749355092594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45940.749355092594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45940.749355092594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45940.749355092594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45940.749355092594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45940.749355092594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45940.749355092594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45940.749355092594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45940.749355092594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45940.749355092594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45940.749355092594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45940.749355092594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45940.749355092594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45940.749355092594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45940.749355092594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45940.749355092594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45940.749355092594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45940.749355092594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45940.749355092594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45940.749355092594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45940.749355092594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45940.749355092594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45940.749355092594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45940.749355092594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45940.749355092594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45940.749355092594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45940.749355092594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45940.749355092594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45940.749355092594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45940.749355092594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45940.749355092594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45940.749355092594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45940.749355092594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45940.749355092594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45940.749355092594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45940.749355092594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45940.749355092594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45940.749355092594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45940.749355092594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45940.749355092594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45940.749355092594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45940.749355092594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45940.749355092594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45940.749355092594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45940.749355092594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45940.749355092594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45940.749355092594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45940.749355092594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45940.749355092594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45940.749355092594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45940.749355092594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45940.749355092594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45940.749355092594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45940.749355092594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45940.749355092594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45940.749355092594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45940.749355092594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45940.749355092594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45940.749355092594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45940.749355092594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45940.749355092594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45940.749355092594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45940.749355092594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45940.749355092594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45940.749355092594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45940.749355092594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45940.749355092594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45940.749355092594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45940.749355092594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45940.749355092594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45940.749355092594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45940.749355092594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45940.749355092594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45940.749355092594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45940.749355092594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45940.749355092594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45940.749355092594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45940.749355092594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45940.749355092594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45940.749355092594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45940.749355092594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45940.749355092594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45940.749355092594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45940.749355092594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45940.749355092594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45940.749355092594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45940.749355092594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45940.749355092594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45940.749355092594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45940.749355092594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45940.749355092594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45940.749355092594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45940.749355092594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45940.749355092594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45940.749355092594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45940.749355092594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45940.749355092594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45940.749355092594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45940.749355092594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45940.749355092594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45940.749355092594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45940.749355092594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45940.749355092594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45940.749355092594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45940.749355092594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45940.749355092594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45940.749355092594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45940.749355092594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45940.749355092594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45940.749355092594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45940.749355092594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45940.749355092594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45940.749355092594</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