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52" documentId="13_ncr:1_{F6CB121F-512D-4AA6-A0C1-0FB36C537598}" xr6:coauthVersionLast="47" xr6:coauthVersionMax="47" xr10:uidLastSave="{5C3F96C7-9CAB-4293-92E7-2B438A6A16B5}"/>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<sst xmlns="http://schemas.openxmlformats.org/spreadsheetml/2006/main" count="178592" uniqueCount="39080">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</sst>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tabSelected="1"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285.83129652778007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5.3359840277771582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R1</v>
      </c>
      <c r="C4" s="136">
        <v>2</v>
      </c>
      <c r="D4" s="140" t="s">
        <v>15950</v>
      </c>
      <c r="E4" s="137"/>
      <c r="F4" s="138">
        <v>45948.773981481485</v>
      </c>
      <c r="G4" s="139">
        <f ca="1">IFERROR(NOW()-F4,"")</f>
        <v>5.7409722212469205E-3</v>
      </c>
      <c r="H4" s="138">
        <v>45948.773981481485</v>
      </c>
      <c r="I4" s="136" t="str">
        <f>IFERROR(VLOOKUP(D4,DB!A:F,6,0),"")</f>
        <v>SCECO</v>
      </c>
      <c r="J4" s="136" t="str">
        <f>IFERROR(VLOOKUP(D4,DB!A:G,7,0),"")</f>
        <v>Vandalized+No BB Design</v>
      </c>
      <c r="K4" s="140" t="s">
        <v>38968</v>
      </c>
      <c r="L4" s="141" t="str">
        <f>IFERROR(VLOOKUP(D4,DB!A:I,9,0),"")</f>
        <v>Latis</v>
      </c>
      <c r="M4" s="67"/>
    </row>
    <row r="5" spans="1:15" ht="15" customHeight="1">
      <c r="A5" s="135"/>
      <c r="B5" s="136" t="str">
        <f>IFERROR(VLOOKUP(D5,DB!A:K,11,0),"")</f>
        <v/>
      </c>
      <c r="C5" s="136"/>
      <c r="D5" s="136"/>
      <c r="E5" s="137"/>
      <c r="F5" s="138"/>
      <c r="G5" s="139">
        <f ca="1">IFERROR(NOW()-F5,"")</f>
        <v>45948.779722453706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45948.779722453706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45948.779722453706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45948.779722453706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45948.779722453706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45948.779722453706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45948.779722453706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45948.779722453706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45948.779722453706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45948.779722453706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45948.779722453706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45948.779722453706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45948.779722453706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45948.779722453706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45948.779722453706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45948.779722453706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45948.779722453706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45948.779722453706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45948.779722453706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45948.779722453706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45948.779722453706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45948.779722453706</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45948.779722453706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45948.779722453706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45948.779722453706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45948.779722453706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45948.779722453706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45948.779722453706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45948.779722453706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45948.779722453706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45948.779722453706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45948.779722453706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45948.779722453706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45948.779722453706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45948.779722453706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45948.779722453706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45948.779722453706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45948.779722453706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45948.779722453706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45948.779722453706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45948.779722453706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45948.779722453706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45948.779722453706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45948.779722453706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45948.779722453706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45948.779722453706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45948.779722453706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45948.779722453706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45948.779722453706</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45948.779722453706</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45948.779722453706</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45948.779722453706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45948.779722453706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45948.779722453706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45948.779722453706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45948.779722453706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45948.779722453706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45948.779722453706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45948.779722453706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45948.779722453706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45948.779722453706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45948.779722453706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45948.779722453706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45948.779722453706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45948.779722453706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45948.779722453706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45948.779722453706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45948.779722453706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45948.779722453706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45948.779722453706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45948.779722453706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45948.779722453706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45948.779722453706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45948.779722453706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45948.779722453706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45948.779722453706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45948.779722453706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45948.779722453706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45948.779722453706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45948.779722453706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45948.779722453706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45948.779722453706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45948.779722453706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45948.779722453706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45948.779722453706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45948.779722453706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45948.779722453706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45948.779722453706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45948.779722453706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45948.779722453706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45948.779722453706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45948.779722453706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45948.779722453706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45948.779722453706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45948.779722453706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45948.779722453706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45948.779722453706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45948.779722453706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45948.779722453706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45948.779722453706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45948.779722453706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45948.779722453706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45948.779722453706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45948.779722453706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45948.779722453706</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45948.779722453706</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45948.779722453706</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A594D9CB-D253-4489-AC14-863DC2DEDEE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38969</v>
      </c>
      <c r="N1" s="91" t="s">
        <v>38970</v>
      </c>
      <c r="O1" s="91" t="s">
        <v>38971</v>
      </c>
      <c r="P1" s="91" t="s">
        <v>38972</v>
      </c>
      <c r="Q1" s="91" t="s">
        <v>38973</v>
      </c>
      <c r="R1" s="91" t="s">
        <v>38974</v>
      </c>
      <c r="S1" s="91" t="s">
        <v>38975</v>
      </c>
      <c r="T1" s="91" t="s">
        <v>38976</v>
      </c>
      <c r="U1" s="91" t="s">
        <v>38977</v>
      </c>
      <c r="V1" s="91" t="s">
        <v>38978</v>
      </c>
      <c r="W1" s="91" t="s">
        <v>38979</v>
      </c>
      <c r="X1" s="91" t="s">
        <v>38980</v>
      </c>
      <c r="Y1" s="91" t="s">
        <v>38981</v>
      </c>
      <c r="Z1" s="91" t="s">
        <v>38982</v>
      </c>
      <c r="AA1" s="91" t="s">
        <v>38983</v>
      </c>
      <c r="AB1" s="91" t="s">
        <v>38984</v>
      </c>
      <c r="AC1" s="91" t="s">
        <v>38985</v>
      </c>
      <c r="AD1" s="91" t="s">
        <v>38986</v>
      </c>
      <c r="AE1" s="91" t="s">
        <v>38987</v>
      </c>
      <c r="AF1" s="91" t="s">
        <v>38988</v>
      </c>
      <c r="AG1" s="91" t="s">
        <v>38989</v>
      </c>
      <c r="AH1" s="91" t="s">
        <v>38990</v>
      </c>
      <c r="AI1" s="91" t="s">
        <v>38991</v>
      </c>
      <c r="AJ1" s="91" t="s">
        <v>38992</v>
      </c>
      <c r="AK1" s="91" t="s">
        <v>38993</v>
      </c>
      <c r="AL1" s="91" t="s">
        <v>38994</v>
      </c>
      <c r="AM1" s="91" t="s">
        <v>38995</v>
      </c>
      <c r="AN1" s="91" t="s">
        <v>38996</v>
      </c>
      <c r="AO1" s="91" t="s">
        <v>38997</v>
      </c>
      <c r="AP1" s="91" t="s">
        <v>38998</v>
      </c>
      <c r="AQ1" s="91" t="s">
        <v>38999</v>
      </c>
      <c r="AR1" s="91" t="s">
        <v>39000</v>
      </c>
      <c r="AS1" s="91" t="s">
        <v>39001</v>
      </c>
      <c r="AT1" s="91" t="s">
        <v>39002</v>
      </c>
      <c r="AU1" s="91" t="s">
        <v>39003</v>
      </c>
      <c r="AV1" s="91" t="s">
        <v>39004</v>
      </c>
      <c r="AW1" s="91" t="s">
        <v>39005</v>
      </c>
      <c r="AX1" s="91" t="s">
        <v>39006</v>
      </c>
      <c r="AY1" s="91" t="s">
        <v>39007</v>
      </c>
      <c r="AZ1" s="91" t="s">
        <v>39008</v>
      </c>
      <c r="BA1" s="91" t="s">
        <v>39009</v>
      </c>
      <c r="BB1" s="91" t="s">
        <v>39010</v>
      </c>
      <c r="BC1" s="91" t="s">
        <v>39011</v>
      </c>
      <c r="BD1" s="91" t="s">
        <v>39012</v>
      </c>
      <c r="BE1" s="91" t="s">
        <v>39013</v>
      </c>
      <c r="BF1" s="91" t="s">
        <v>39014</v>
      </c>
      <c r="BG1" s="91" t="s">
        <v>39015</v>
      </c>
      <c r="BH1" s="91" t="s">
        <v>39016</v>
      </c>
      <c r="BI1" s="91" t="s">
        <v>39017</v>
      </c>
      <c r="BJ1" s="91" t="s">
        <v>39018</v>
      </c>
      <c r="BK1" s="91" t="s">
        <v>39019</v>
      </c>
      <c r="BL1" s="91" t="s">
        <v>39020</v>
      </c>
      <c r="BM1" s="91" t="s">
        <v>39021</v>
      </c>
      <c r="BN1" s="91" t="s">
        <v>39022</v>
      </c>
      <c r="BO1" s="91" t="s">
        <v>39023</v>
      </c>
      <c r="BP1" s="91" t="s">
        <v>39024</v>
      </c>
      <c r="BQ1" s="91" t="s">
        <v>39025</v>
      </c>
      <c r="BR1" s="91" t="s">
        <v>39026</v>
      </c>
      <c r="BS1" s="91" t="s">
        <v>39027</v>
      </c>
      <c r="BT1" s="91" t="s">
        <v>39028</v>
      </c>
      <c r="BU1" s="91" t="s">
        <v>39029</v>
      </c>
      <c r="BV1" s="91" t="s">
        <v>39030</v>
      </c>
      <c r="BW1" s="91" t="s">
        <v>39031</v>
      </c>
      <c r="BX1" s="91" t="s">
        <v>39032</v>
      </c>
      <c r="BY1" s="91" t="s">
        <v>39033</v>
      </c>
      <c r="BZ1" s="91" t="s">
        <v>39034</v>
      </c>
      <c r="CA1" s="91" t="s">
        <v>39035</v>
      </c>
      <c r="CB1" s="91" t="s">
        <v>39036</v>
      </c>
      <c r="CC1" s="91" t="s">
        <v>39037</v>
      </c>
      <c r="CD1" s="91" t="s">
        <v>39038</v>
      </c>
      <c r="CE1" s="91" t="s">
        <v>39039</v>
      </c>
      <c r="CF1" s="91" t="s">
        <v>39040</v>
      </c>
      <c r="CG1" s="91" t="s">
        <v>39041</v>
      </c>
      <c r="CH1" s="91" t="s">
        <v>39042</v>
      </c>
      <c r="CI1" s="91" t="s">
        <v>39043</v>
      </c>
      <c r="CJ1" s="91" t="s">
        <v>39044</v>
      </c>
    </row>
    <row r="2" spans="1:88" s="71" customFormat="1" ht="31.5" customHeight="1">
      <c r="A2" s="64" t="s">
        <v>39045</v>
      </c>
      <c r="B2" s="64" t="s">
        <v>27</v>
      </c>
      <c r="C2" s="64">
        <v>1</v>
      </c>
      <c r="D2" s="64" t="s">
        <v>19278</v>
      </c>
      <c r="E2" s="88" t="s">
        <v>39046</v>
      </c>
      <c r="F2" s="77">
        <v>45322.056979166664</v>
      </c>
      <c r="G2" s="78" t="s">
        <v>39047</v>
      </c>
      <c r="H2" s="90">
        <v>45322.050729166665</v>
      </c>
      <c r="I2" s="64" t="s">
        <v>83</v>
      </c>
      <c r="J2" s="64" t="s">
        <v>65</v>
      </c>
      <c r="K2" s="89" t="s">
        <v>39048</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39049</v>
      </c>
      <c r="B3" s="64" t="str">
        <f>IFERROR(VLOOKUP(D3,DB!A:K,11,0),"")</f>
        <v>R2</v>
      </c>
      <c r="C3" s="64">
        <v>1</v>
      </c>
      <c r="D3" s="64" t="s">
        <v>31078</v>
      </c>
      <c r="E3" s="77" t="s">
        <v>38964</v>
      </c>
      <c r="F3" s="77">
        <v>45806.727083333331</v>
      </c>
      <c r="G3" s="78">
        <f ca="1">IFERROR(NOW()-F3,"-")</f>
        <v>142.05263912037481</v>
      </c>
      <c r="H3" s="77">
        <v>45791.543067129627</v>
      </c>
      <c r="I3" s="64" t="str">
        <f>IFERROR(VLOOKUP(D3,DB!A:F,6,0),"")</f>
        <v>SCECO</v>
      </c>
      <c r="J3" s="64" t="str">
        <f>IFERROR(VLOOKUP(D3,DB!A:G,7,0),"")</f>
        <v>No BB Shifted</v>
      </c>
      <c r="K3" s="89" t="s">
        <v>39050</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39051</v>
      </c>
      <c r="B4" s="64" t="str">
        <f>IFERROR(VLOOKUP(D4,DB!A:K,11,0),"")</f>
        <v>R2</v>
      </c>
      <c r="C4" s="64">
        <v>1</v>
      </c>
      <c r="D4" s="64" t="s">
        <v>29168</v>
      </c>
      <c r="E4" s="88" t="s">
        <v>38964</v>
      </c>
      <c r="F4" s="77">
        <v>45824.999837962961</v>
      </c>
      <c r="G4" s="78">
        <f ca="1">IFERROR(NOW()-F4,"-")</f>
        <v>123.77988449074473</v>
      </c>
      <c r="H4" s="77">
        <v>45824.993587962963</v>
      </c>
      <c r="I4" s="64" t="str">
        <f>IFERROR(VLOOKUP(D4,DB!A:F,6,0),"")</f>
        <v>Generator-SG</v>
      </c>
      <c r="J4" s="64" t="str">
        <f>IFERROR(VLOOKUP(D4,DB!A:G,7,0),"")</f>
        <v>Good</v>
      </c>
      <c r="K4" s="89" t="s">
        <v>39052</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39053</v>
      </c>
      <c r="B5" s="18" t="str">
        <f>IFERROR(VLOOKUP(D5,DB!A:K,11,0),"")</f>
        <v>R2</v>
      </c>
      <c r="C5" s="18">
        <v>2</v>
      </c>
      <c r="D5" s="18" t="s">
        <v>17684</v>
      </c>
      <c r="E5" s="116" t="s">
        <v>38964</v>
      </c>
      <c r="F5" s="90">
        <v>45944.495775462965</v>
      </c>
      <c r="G5" s="118">
        <f ca="1">IFERROR(NOW()-F5,"-")</f>
        <v>4.2839469907412422</v>
      </c>
      <c r="H5" s="117">
        <v>45937.721967592595</v>
      </c>
      <c r="I5" s="18" t="str">
        <f>IFERROR(VLOOKUP(D5,DB!A:F,6,0),"")</f>
        <v>SCECO</v>
      </c>
      <c r="J5" s="18" t="str">
        <f>IFERROR(VLOOKUP(D5,DB!A:G,7,0),"")</f>
        <v>Vandalized</v>
      </c>
      <c r="K5" s="19" t="s">
        <v>39054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39055</v>
      </c>
      <c r="B6" s="18" t="str">
        <f>IFERROR(VLOOKUP(D6,DB!A:K,11,0),"")</f>
        <v>R2</v>
      </c>
      <c r="C6" s="18">
        <v>1</v>
      </c>
      <c r="D6" s="18" t="s">
        <v>25600</v>
      </c>
      <c r="E6" s="116"/>
      <c r="F6" s="117"/>
      <c r="G6" s="118">
        <f ca="1">IFERROR(NOW()-F6,"-")</f>
        <v>45948.779722453706</v>
      </c>
      <c r="H6" s="117">
        <v>45948.740902777776</v>
      </c>
      <c r="I6" s="18" t="str">
        <f>IFERROR(VLOOKUP(D6,DB!A:F,6,0),"")</f>
        <v>Generator-SG</v>
      </c>
      <c r="J6" s="18" t="str">
        <f>IFERROR(VLOOKUP(D6,DB!A:G,7,0),"")</f>
        <v>Vandalized</v>
      </c>
      <c r="K6" s="19" t="s">
        <v>39056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45948.779722453706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45948.779722453706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45948.779722453706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45948.779722453706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45948.779722453706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45948.779722453706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45948.779722453706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45948.779722453706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45948.779722453706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45948.779722453706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45948.779722453706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45948.779722453706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45948.779722453706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45948.779722453706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45948.779722453706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45948.779722453706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45948.779722453706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45948.779722453706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45948.779722453706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45948.779722453706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45948.779722453706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45948.779722453706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45948.779722453706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45948.779722453706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45948.779722453706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45948.779722453706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45948.779722453706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45948.779722453706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45948.779722453706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45948.779722453706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45948.779722453706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45948.779722453706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45948.779722453706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45948.779722453706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45948.779722453706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45948.779722453706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45948.779722453706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45948.779722453706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45948.779722453706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45948.779722453706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45948.779722453706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45948.779722453706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45948.779722453706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45948.779722453706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45948.779722453706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45948.779722453706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45948.779722453706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45948.779722453706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45948.779722453706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45948.779722453706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45948.779722453706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45948.779722453706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45948.779722453706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45948.779722453706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45948.779722453706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45948.779722453706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45948.779722453706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45948.779722453706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45948.779722453706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45948.779722453706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45948.779722453706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45948.779722453706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45948.779722453706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45948.779722453706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45948.779722453706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45948.779722453706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45948.779722453706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45948.779722453706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45948.779722453706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45948.779722453706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45948.779722453706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45948.779722453706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45948.779722453706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45948.779722453706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45948.779722453706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45948.779722453706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45948.779722453706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45948.779722453706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45948.779722453706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45948.779722453706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45948.779722453706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45948.779722453706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45948.779722453706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45948.779722453706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45948.779722453706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45948.779722453706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45948.779722453706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45948.779722453706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45948.779722453706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45948.779722453706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45948.779722453706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45948.779722453706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45948.779722453706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39057</v>
      </c>
      <c r="B2" s="64" t="str">
        <f>IFERROR(VLOOKUP(D2,DB!A:K,11,0),"")</f>
        <v>R3</v>
      </c>
      <c r="C2" s="18">
        <v>1</v>
      </c>
      <c r="D2" s="64" t="s">
        <v>22532</v>
      </c>
      <c r="E2" s="18" t="s">
        <v>38964</v>
      </c>
      <c r="F2" s="22">
        <v>45948.767291666663</v>
      </c>
      <c r="G2" s="21">
        <f t="shared" ref="G2:G47" ca="1" si="0">IFERROR(NOW()-F2,"-")</f>
        <v>1.2430787042831071E-2</v>
      </c>
      <c r="H2" s="22">
        <v>45948.749837962961</v>
      </c>
      <c r="I2" s="19" t="str">
        <f>IFERROR(VLOOKUP(D2,DB!A:F,6,0),"")</f>
        <v>Generator-SG</v>
      </c>
      <c r="J2" s="18" t="str">
        <f>IFERROR(VLOOKUP(D2,DB!A:G,7,0),"")</f>
        <v>Vandalized</v>
      </c>
      <c r="K2" s="47" t="s">
        <v>39058</v>
      </c>
      <c r="L2" s="23" t="str">
        <f>IFERROR(VLOOKUP(D2,DB!A:I,9,0),"")</f>
        <v>Latis</v>
      </c>
    </row>
    <row r="3" spans="1:13" ht="15" customHeight="1">
      <c r="A3" s="19"/>
      <c r="B3" s="64" t="str">
        <f>IFERROR(VLOOKUP(D3,DB!A:K,11,0),"")</f>
        <v/>
      </c>
      <c r="C3" s="18"/>
      <c r="D3" s="18"/>
      <c r="E3" s="18"/>
      <c r="F3" s="20"/>
      <c r="G3" s="21">
        <f t="shared" ca="1" si="0"/>
        <v>45948.779722453706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45948.779722453706</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45948.779722453706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45948.779722453706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45948.779722453706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45948.779722453706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45948.779722453706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45948.779722453706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45948.779722453706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45948.779722453706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45948.779722453706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45948.779722453706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45948.779722453706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45948.779722453706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45948.779722453706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45948.779722453706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45948.779722453706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45948.779722453706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45948.779722453706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45948.779722453706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45948.779722453706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45948.779722453706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45948.779722453706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45948.779722453706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45948.779722453706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45948.779722453706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45948.779722453706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45948.779722453706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45948.779722453706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45948.779722453706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45948.779722453706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45948.779722453706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45948.779722453706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45948.779722453706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45948.779722453706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45948.779722453706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45948.779722453706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45948.779722453706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45948.779722453706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45948.779722453706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45948.779722453706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45948.779722453706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45948.779722453706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45948.779722453706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45948.779722453706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45948.779722453706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45948.779722453706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45948.779722453706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45948.779722453706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45948.779722453706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45948.779722453706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45948.779722453706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45948.779722453706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45948.779722453706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45948.779722453706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45948.779722453706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45948.779722453706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45948.779722453706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45948.779722453706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45948.779722453706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45948.779722453706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45948.779722453706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45948.779722453706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45948.779722453706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45948.779722453706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45948.779722453706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45948.779722453706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45948.779722453706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45948.779722453706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45948.779722453706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45948.779722453706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45948.779722453706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45948.779722453706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45948.779722453706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45948.779722453706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45948.779722453706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45948.779722453706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45948.779722453706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45948.779722453706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45948.779722453706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45948.779722453706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45948.779722453706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45948.779722453706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45948.779722453706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45948.779722453706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45948.779722453706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45948.779722453706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45948.779722453706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45948.779722453706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45948.779722453706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45948.779722453706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45948.779722453706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45948.779722453706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45948.779722453706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45948.779722453706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45948.779722453706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45948.779722453706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45948.779722453706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45948.779722453706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45948.779722453706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45948.779722453706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45948.779722453706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45948.779722453706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45948.779722453706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45948.779722453706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45948.779722453706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45948.779722453706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45948.779722453706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45948.779722453706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45948.779722453706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45948.779722453706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45948.779722453706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45948.779722453706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45948.779722453706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45948.779722453706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45948.779722453706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45948.779722453706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45948.779722453706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45948.779722453706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45948.779722453706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45948.779722453706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45948.779722453706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45948.779722453706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45948.779722453706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45948.779722453706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45948.779722453706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45948.779722453706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45948.779722453706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45948.779722453706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45948.779722453706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45948.779722453706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45948.779722453706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45948.779722453706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45948.779722453706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45948.779722453706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45948.779722453706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45948.779722453706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45948.779722453706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45948.779722453706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45948.779722453706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45948.779722453706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45948.779722453706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45948.779722453706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45948.779722453706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45948.779722453706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45948.779722453706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45948.779722453706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45948.779722453706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45948.779722453706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45948.779722453706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45948.779722453706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45948.779722453706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45948.779722453706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45948.779722453706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45948.779722453706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45948.779722453706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45948.779722453706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45948.779722453706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45948.779722453706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45948.779722453706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45948.779722453706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45948.779722453706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45948.779722453706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45948.779722453706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45948.779722453706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45948.779722453706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45948.779722453706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45948.779722453706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45948.779722453706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45948.779722453706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45948.779722453706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45948.779722453706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45948.779722453706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45948.779722453706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45948.779722453706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45948.779722453706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45948.779722453706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45948.779722453706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45948.779722453706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45948.779722453706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45948.779722453706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45948.779722453706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45948.779722453706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45948.779722453706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45948.779722453706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45948.779722453706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45948.779722453706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45948.779722453706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45948.779722453706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45948.779722453706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45948.779722453706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45948.779722453706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45948.779722453706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45948.779722453706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45948.779722453706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45948.779722453706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45948.779722453706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45948.779722453706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45948.779722453706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45948.779722453706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45948.779722453706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45948.779722453706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45948.779722453706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45948.779722453706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45948.779722453706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45948.779722453706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45948.779722453706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45948.779722453706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45948.779722453706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45948.779722453706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45948.779722453706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45948.779722453706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45948.779722453706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45948.779722453706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45948.779722453706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45948.779722453706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45948.779722453706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45948.779722453706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45948.779722453706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45948.779722453706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45948.779722453706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45948.779722453706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45948.779722453706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45948.779722453706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45948.779722453706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45948.779722453706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45948.779722453706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45948.779722453706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45948.779722453706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45948.779722453706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45948.779722453706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45948.779722453706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45948.779722453706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45948.779722453706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45948.779722453706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45948.779722453706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45948.779722453706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45948.779722453706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45948.779722453706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45948.779722453706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45948.779722453706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45948.779722453706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45948.779722453706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45948.779722453706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45948.779722453706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45948.779722453706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45948.779722453706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45948.779722453706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45948.779722453706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45948.779722453706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45948.779722453706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45948.779722453706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45948.779722453706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45948.779722453706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45948.779722453706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45948.779722453706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45948.779722453706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45948.779722453706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45948.779722453706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45948.779722453706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45948.779722453706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45948.779722453706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45948.779722453706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45948.779722453706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45948.779722453706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45948.779722453706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45948.779722453706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45948.779722453706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45948.779722453706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45948.779722453706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45948.779722453706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45948.779722453706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45948.779722453706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45948.779722453706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45948.779722453706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45948.779722453706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45948.779722453706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45948.779722453706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45948.779722453706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45948.779722453706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45948.779722453706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45948.779722453706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45948.779722453706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45948.779722453706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45948.779722453706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45948.779722453706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45948.779722453706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45948.779722453706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45948.779722453706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45948.779722453706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45948.779722453706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45948.779722453706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45948.779722453706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45948.779722453706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45948.779722453706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45948.779722453706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45948.779722453706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45948.779722453706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45948.779722453706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45948.779722453706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45948.779722453706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45948.779722453706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45948.779722453706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45948.779722453706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45948.779722453706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45948.779722453706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45948.779722453706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45948.779722453706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45948.779722453706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45948.779722453706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45948.779722453706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45948.779722453706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45948.779722453706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45948.779722453706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45948.779722453706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45948.779722453706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45948.779722453706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45948.779722453706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45948.779722453706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45948.779722453706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45948.779722453706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45948.779722453706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45948.779722453706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45948.779722453706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45948.779722453706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45948.779722453706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45948.779722453706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45948.779722453706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45948.779722453706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45948.779722453706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45948.779722453706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45948.779722453706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45948.779722453706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45948.779722453706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45948.779722453706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45948.779722453706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45948.779722453706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45948.779722453706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45948.779722453706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45948.779722453706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45948.779722453706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45948.779722453706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45948.779722453706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45948.779722453706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45948.779722453706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45948.779722453706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45948.779722453706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45948.779722453706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45948.779722453706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45948.779722453706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45948.779722453706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45948.779722453706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45948.779722453706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45948.779722453706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45948.779722453706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45948.779722453706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45948.779722453706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45948.779722453706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45948.779722453706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45948.779722453706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45948.779722453706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45948.779722453706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45948.779722453706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45948.779722453706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45948.779722453706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45948.779722453706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45948.779722453706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45948.779722453706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45948.779722453706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45948.779722453706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45948.779722453706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45948.779722453706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45948.779722453706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45948.779722453706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45948.779722453706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45948.779722453706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45948.779722453706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45948.779722453706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45948.779722453706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45948.779722453706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45948.779722453706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45948.779722453706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45948.779722453706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45948.779722453706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45948.779722453706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45948.779722453706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45948.779722453706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45948.779722453706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45948.779722453706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45948.779722453706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45948.779722453706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45948.779722453706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45948.779722453706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45948.779722453706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45948.779722453706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45948.779722453706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45948.779722453706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45948.779722453706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45948.779722453706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45948.779722453706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45948.779722453706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45948.779722453706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45948.779722453706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45948.779722453706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45948.779722453706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45948.779722453706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45948.779722453706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45948.779722453706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45948.779722453706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45948.779722453706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45948.779722453706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45948.779722453706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45948.779722453706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45948.779722453706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45948.779722453706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45948.779722453706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45948.779722453706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45948.779722453706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45948.779722453706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45948.779722453706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45948.779722453706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45948.779722453706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45948.779722453706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45948.779722453706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45948.779722453706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45948.779722453706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45948.779722453706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45948.779722453706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45948.779722453706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45948.779722453706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45948.779722453706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45948.779722453706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45948.779722453706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45948.779722453706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45948.779722453706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45948.779722453706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45948.779722453706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45948.779722453706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45948.779722453706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45948.779722453706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45948.779722453706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45948.779722453706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45948.779722453706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45948.779722453706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45948.779722453706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45948.779722453706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45948.779722453706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45948.779722453706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45948.779722453706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45948.779722453706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45948.779722453706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45948.779722453706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45948.779722453706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45948.779722453706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45948.779722453706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45948.779722453706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45948.779722453706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45948.779722453706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45948.779722453706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45948.779722453706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45948.779722453706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45948.779722453706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45948.779722453706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45948.779722453706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45948.779722453706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45948.779722453706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45948.779722453706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45948.779722453706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45948.779722453706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45948.779722453706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45948.779722453706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45948.779722453706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45948.779722453706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45948.779722453706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45948.779722453706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45948.779722453706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45948.779722453706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45948.779722453706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45948.779722453706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45948.779722453706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45948.779722453706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45948.779722453706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45948.779722453706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45948.779722453706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45948.779722453706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45948.779722453706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45948.779722453706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45948.779722453706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45948.779722453706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45948.779722453706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45948.779722453706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45948.779722453706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45948.779722453706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45948.779722453706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45948.779722453706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45948.779722453706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45948.779722453706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45948.779722453706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45948.779722453706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45948.779722453706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45948.779722453706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45948.779722453706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45948.779722453706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45948.779722453706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45948.779722453706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45948.779722453706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45948.779722453706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45948.779722453706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45948.779722453706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45948.779722453706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45948.779722453706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45948.779722453706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45948.779722453706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45948.779722453706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45948.779722453706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45948.779722453706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45948.779722453706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45948.779722453706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45948.779722453706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45948.779722453706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45948.779722453706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45948.779722453706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45948.779722453706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45948.779722453706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45948.779722453706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45948.779722453706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45948.779722453706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45948.779722453706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45948.779722453706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45948.779722453706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45948.779722453706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45948.779722453706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45948.779722453706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45948.779722453706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45948.779722453706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45948.779722453706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45948.779722453706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45948.779722453706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45948.779722453706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45948.779722453706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45948.779722453706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45948.779722453706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45948.779722453706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45948.779722453706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45948.779722453706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45948.779722453706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45948.779722453706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45948.779722453706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45948.779722453706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45948.779722453706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45948.779722453706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45948.779722453706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45948.779722453706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45948.779722453706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45948.779722453706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45948.779722453706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45948.779722453706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45948.779722453706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45948.779722453706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45948.779722453706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45948.779722453706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45948.779722453706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45948.779722453706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45948.779722453706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45948.779722453706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45948.779722453706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45948.779722453706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45948.779722453706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45948.779722453706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45948.779722453706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45948.779722453706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45948.779722453706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45948.779722453706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45948.779722453706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45948.779722453706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45948.779722453706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45948.779722453706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45948.779722453706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45948.779722453706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45948.779722453706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45948.779722453706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45948.779722453706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45948.779722453706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45948.779722453706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45948.779722453706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45948.779722453706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45948.779722453706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45948.779722453706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45948.779722453706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45948.779722453706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45948.779722453706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45948.779722453706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45948.779722453706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45948.779722453706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45948.779722453706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45948.779722453706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45948.779722453706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45948.779722453706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45948.779722453706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45948.779722453706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45948.779722453706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45948.779722453706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45948.779722453706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45948.779722453706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45948.779722453706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45948.779722453706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45948.779722453706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45948.779722453706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45948.779722453706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45948.779722453706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45948.779722453706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45948.779722453706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45948.779722453706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45948.779722453706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45948.779722453706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45948.779722453706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45948.779722453706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45948.779722453706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45948.779722453706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45948.779722453706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45948.779722453706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45948.779722453706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45948.779722453706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45948.779722453706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45948.779722453706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45948.779722453706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45948.779722453706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45948.779722453706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45948.779722453706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45948.779722453706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45948.779722453706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45948.779722453706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45948.779722453706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45948.779722453706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45948.779722453706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45948.779722453706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45948.779722453706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45948.779722453706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45948.779722453706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45948.779722453706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45948.779722453706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45948.779722453706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45948.779722453706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45948.779722453706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45948.779722453706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45948.779722453706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45948.779722453706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45948.779722453706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45948.779722453706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45948.779722453706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45948.779722453706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45948.779722453706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45948.779722453706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45948.779722453706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45948.779722453706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45948.779722453706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45948.779722453706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45948.779722453706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45948.779722453706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45948.779722453706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45948.779722453706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45948.779722453706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45948.779722453706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45948.779722453706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45948.779722453706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45948.779722453706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45948.779722453706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45948.779722453706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45948.779722453706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45948.779722453706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45948.779722453706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45948.779722453706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45948.779722453706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45948.779722453706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45948.779722453706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45948.779722453706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45948.779722453706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45948.779722453706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45948.779722453706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45948.779722453706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45948.779722453706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45948.779722453706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45948.779722453706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45948.779722453706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45948.779722453706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45948.779722453706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45948.779722453706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45948.779722453706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45948.779722453706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45948.779722453706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45948.779722453706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45948.779722453706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45948.779722453706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45948.779722453706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45948.779722453706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45948.779722453706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45948.779722453706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45948.779722453706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45948.779722453706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45948.779722453706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45948.779722453706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45948.779722453706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45948.779722453706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45948.779722453706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45948.779722453706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45948.779722453706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45948.779722453706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45948.779722453706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45948.779722453706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45948.779722453706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45948.779722453706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45948.779722453706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45948.779722453706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45948.779722453706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45948.779722453706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45948.779722453706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45948.779722453706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45948.779722453706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45948.779722453706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45948.779722453706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45948.779722453706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45948.779722453706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45948.779722453706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45948.779722453706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45948.779722453706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45948.779722453706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45948.779722453706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45948.779722453706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45948.779722453706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45948.779722453706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45948.779722453706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45948.779722453706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45948.779722453706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45948.779722453706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45948.779722453706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45948.779722453706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45948.779722453706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45948.779722453706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45948.779722453706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45948.779722453706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45948.779722453706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45948.779722453706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45948.779722453706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45948.779722453706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45948.779722453706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45948.779722453706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45948.779722453706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45948.779722453706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45948.779722453706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45948.779722453706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45948.779722453706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45948.779722453706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45948.779722453706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45948.779722453706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45948.779722453706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45948.779722453706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45948.779722453706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45948.779722453706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45948.779722453706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45948.779722453706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45948.779722453706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45948.779722453706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45948.779722453706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45948.779722453706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45948.779722453706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45948.779722453706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45948.779722453706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45948.779722453706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45948.779722453706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45948.779722453706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45948.779722453706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45948.779722453706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45948.779722453706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45948.779722453706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45948.779722453706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45948.779722453706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45948.779722453706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45948.779722453706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45948.779722453706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45948.779722453706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45948.779722453706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45948.779722453706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45948.779722453706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45948.779722453706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45948.779722453706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45948.779722453706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45948.779722453706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45948.779722453706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45948.779722453706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45948.779722453706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45948.779722453706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45948.779722453706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45948.779722453706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45948.779722453706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45948.779722453706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45948.779722453706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45948.779722453706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45948.779722453706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45948.779722453706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45948.779722453706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45948.779722453706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45948.779722453706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45948.779722453706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45948.779722453706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45948.779722453706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45948.779722453706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45948.779722453706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45948.779722453706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45948.779722453706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45948.779722453706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45948.779722453706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45948.779722453706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45948.779722453706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45948.779722453706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45948.779722453706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45948.779722453706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45948.779722453706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45948.779722453706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45948.779722453706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45948.779722453706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45948.779722453706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45948.779722453706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45948.779722453706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45948.779722453706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45948.779722453706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45948.779722453706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45948.779722453706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45948.779722453706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45948.779722453706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45948.779722453706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45948.779722453706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45948.779722453706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45948.779722453706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45948.779722453706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45948.779722453706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45948.779722453706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45948.779722453706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45948.779722453706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45948.779722453706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45948.779722453706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45948.779722453706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45948.779722453706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45948.779722453706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45948.779722453706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45948.779722453706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45948.779722453706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45948.779722453706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45948.779722453706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45948.779722453706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45948.779722453706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45948.779722453706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45948.779722453706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45948.779722453706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45948.779722453706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45948.779722453706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45948.779722453706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45948.779722453706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45948.779722453706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45948.779722453706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45948.779722453706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45948.779722453706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45948.779722453706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45948.779722453706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45948.779722453706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45948.779722453706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45948.779722453706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45948.779722453706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45948.779722453706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45948.779722453706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45948.779722453706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45948.779722453706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45948.779722453706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45948.779722453706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45948.779722453706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45948.779722453706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45948.779722453706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45948.779722453706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45948.779722453706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45948.779722453706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45948.779722453706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45948.779722453706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45948.779722453706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45948.779722453706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45948.779722453706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45948.779722453706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45948.779722453706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45948.779722453706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45948.779722453706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45948.779722453706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45948.779722453706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45948.779722453706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45948.779722453706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45948.779722453706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45948.779722453706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45948.779722453706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45948.779722453706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45948.779722453706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45948.779722453706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45948.779722453706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45948.779722453706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45948.779722453706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45948.779722453706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45948.779722453706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45948.779722453706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45948.779722453706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45948.779722453706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45948.779722453706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45948.779722453706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45948.779722453706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45948.779722453706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45948.779722453706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45948.779722453706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45948.779722453706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45948.779722453706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45948.779722453706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45948.779722453706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45948.779722453706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45948.779722453706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45948.779722453706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45948.779722453706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45948.779722453706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45948.779722453706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45948.779722453706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45948.779722453706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45948.779722453706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45948.779722453706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45948.779722453706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45948.779722453706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45948.779722453706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45948.779722453706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45948.779722453706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45948.779722453706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45948.779722453706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45948.779722453706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45948.779722453706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45948.779722453706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45948.779722453706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45948.779722453706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45948.779722453706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45948.779722453706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45948.779722453706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45948.779722453706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45948.779722453706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45948.779722453706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45948.779722453706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45948.779722453706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45948.779722453706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45948.779722453706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45948.779722453706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45948.779722453706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45948.779722453706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45948.779722453706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45948.779722453706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45948.779722453706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45948.779722453706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45948.779722453706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45948.779722453706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45948.779722453706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45948.779722453706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45948.779722453706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45948.779722453706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45948.779722453706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45948.779722453706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45948.779722453706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45948.779722453706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45948.779722453706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45948.779722453706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45948.779722453706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45948.779722453706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45948.779722453706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45948.779722453706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45948.779722453706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45948.779722453706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45948.779722453706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45948.779722453706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45948.779722453706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45948.779722453706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45948.779722453706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45948.779722453706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45948.779722453706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45948.779722453706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45948.779722453706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45948.779722453706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45948.779722453706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45948.779722453706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45948.779722453706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45948.779722453706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45948.779722453706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45948.779722453706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45948.779722453706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45948.779722453706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45948.779722453706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45948.779722453706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45948.779722453706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45948.779722453706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45948.779722453706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45948.779722453706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45948.779722453706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45948.779722453706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45948.779722453706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45948.779722453706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45948.779722453706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45948.779722453706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45948.779722453706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45948.779722453706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45948.779722453706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45948.779722453706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45948.779722453706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45948.779722453706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45948.779722453706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45948.779722453706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45948.779722453706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45948.779722453706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45948.779722453706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45948.779722453706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45948.779722453706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45948.779722453706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45948.779722453706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45948.779722453706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45948.779722453706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45948.779722453706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45948.779722453706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45948.779722453706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45948.779722453706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45948.779722453706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45948.779722453706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45948.779722453706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45948.779722453706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45948.779722453706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45948.779722453706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45948.779722453706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45948.779722453706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45948.779722453706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45948.779722453706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45948.779722453706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45948.779722453706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45948.779722453706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45948.779722453706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45948.779722453706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45948.779722453706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45948.779722453706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45948.779722453706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45948.779722453706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45948.779722453706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45948.779722453706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45948.779722453706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45948.779722453706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45948.779722453706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45948.779722453706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45948.779722453706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45948.779722453706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45948.779722453706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45948.779722453706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45948.779722453706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45948.779722453706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45948.779722453706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45948.779722453706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45948.779722453706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45948.779722453706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45948.779722453706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45948.779722453706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45948.779722453706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45948.779722453706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45948.779722453706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45948.779722453706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45948.779722453706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45948.779722453706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45948.779722453706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45948.779722453706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45948.779722453706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45948.779722453706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45948.779722453706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45948.779722453706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45948.779722453706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45948.779722453706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45948.779722453706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45948.779722453706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45948.779722453706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45948.779722453706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45948.779722453706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45948.779722453706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45948.779722453706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45948.779722453706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45948.779722453706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45948.779722453706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45948.779722453706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45948.779722453706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45948.779722453706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45948.779722453706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45948.779722453706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45948.779722453706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45948.779722453706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45948.779722453706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45948.779722453706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45948.779722453706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45948.779722453706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45948.779722453706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45948.779722453706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45948.779722453706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45948.779722453706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45948.779722453706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45948.779722453706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45948.779722453706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45948.779722453706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45948.779722453706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45948.779722453706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45948.779722453706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45948.779722453706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45948.779722453706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45948.779722453706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45948.779722453706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45948.779722453706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45948.779722453706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45948.779722453706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45948.779722453706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45948.779722453706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45948.779722453706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45948.779722453706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45948.779722453706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45948.779722453706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45948.779722453706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45948.779722453706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45948.779722453706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45948.779722453706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45948.779722453706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45948.779722453706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45948.779722453706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45948.779722453706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45948.779722453706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45948.779722453706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45948.779722453706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45948.779722453706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45948.779722453706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45948.779722453706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45948.779722453706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45948.779722453706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45948.779722453706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45948.779722453706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45948.779722453706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45948.779722453706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45948.779722453706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45948.779722453706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45948.779722453706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45948.779722453706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45948.779722453706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45948.779722453706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45948.779722453706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45948.779722453706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39059</v>
      </c>
      <c r="B2" s="98" t="str">
        <f>IFERROR(VLOOKUP(D2,DB!A:K,11,0),"")</f>
        <v>R4</v>
      </c>
      <c r="C2" s="99">
        <v>1</v>
      </c>
      <c r="D2" s="95" t="s">
        <v>35082</v>
      </c>
      <c r="E2" s="100" t="s">
        <v>38964</v>
      </c>
      <c r="F2" s="101">
        <v>45703.480717592596</v>
      </c>
      <c r="G2" s="102">
        <f ca="1">IFERROR(NOW()-F2,"")</f>
        <v>245.29900486111001</v>
      </c>
      <c r="H2" s="101">
        <v>45703.474768518521</v>
      </c>
      <c r="I2" s="98" t="str">
        <f>IFERROR(VLOOKUP(D2,DB!A:F,6,0),"")</f>
        <v>SCECO</v>
      </c>
      <c r="J2" s="98" t="str">
        <f>IFERROR(VLOOKUP(D2,DB!A:G,7,0),"")</f>
        <v>Dead</v>
      </c>
      <c r="K2" s="103" t="s">
        <v>39060</v>
      </c>
      <c r="L2" s="95" t="str">
        <f>IFERROR(VLOOKUP(D2,DB!A:I,9,0),"")</f>
        <v>Latis</v>
      </c>
    </row>
    <row r="3" spans="1:16" ht="15" customHeight="1">
      <c r="A3" s="121" t="s">
        <v>39061</v>
      </c>
      <c r="B3" s="121" t="str">
        <f>IFERROR(VLOOKUP(D3,DB!A:K,11,0),"")</f>
        <v>R4</v>
      </c>
      <c r="C3" s="122">
        <v>2</v>
      </c>
      <c r="D3" s="123" t="s">
        <v>28178</v>
      </c>
      <c r="E3" s="100" t="s">
        <v>38964</v>
      </c>
      <c r="F3" s="125">
        <v>45947.495092592595</v>
      </c>
      <c r="G3" s="126">
        <f ca="1">IFERROR(NOW()-F3,"")</f>
        <v>1.2846298611111706</v>
      </c>
      <c r="H3" s="125">
        <v>45947.457812499997</v>
      </c>
      <c r="I3" s="121" t="str">
        <f>IFERROR(VLOOKUP(D3,DB!A:F,6,0),"")</f>
        <v>SCECO</v>
      </c>
      <c r="J3" s="121" t="str">
        <f>IFERROR(VLOOKUP(D3,DB!A:G,7,0),"")</f>
        <v>Dead</v>
      </c>
      <c r="K3" s="127" t="s">
        <v>39062</v>
      </c>
      <c r="L3" s="123" t="str">
        <f>IFERROR(VLOOKUP(D3,DB!A:I,9,0),"")</f>
        <v>Latis</v>
      </c>
    </row>
    <row r="4" spans="1:16" ht="15" customHeight="1">
      <c r="A4" s="121" t="s">
        <v>39063</v>
      </c>
      <c r="B4" s="121" t="str">
        <f>IFERROR(VLOOKUP(D4,DB!A:K,11,0),"")</f>
        <v>R4</v>
      </c>
      <c r="C4" s="122">
        <v>1</v>
      </c>
      <c r="D4" s="123" t="s">
        <v>25878</v>
      </c>
      <c r="E4" s="100" t="s">
        <v>38964</v>
      </c>
      <c r="F4" s="125"/>
      <c r="G4" s="126">
        <f ca="1">IFERROR(NOW()-F4,"")</f>
        <v>45948.779722453706</v>
      </c>
      <c r="H4" s="125">
        <v>45948.739849537036</v>
      </c>
      <c r="I4" s="121" t="str">
        <f>IFERROR(VLOOKUP(D4,DB!A:F,6,0),"")</f>
        <v>SCECO</v>
      </c>
      <c r="J4" s="121" t="str">
        <f>IFERROR(VLOOKUP(D4,DB!A:G,7,0),"")</f>
        <v>Dead+Dead</v>
      </c>
      <c r="K4" s="127" t="s">
        <v>39064</v>
      </c>
      <c r="L4" s="123" t="str">
        <f>IFERROR(VLOOKUP(D4,DB!A:I,9,0),"")</f>
        <v>Latis</v>
      </c>
    </row>
    <row r="5" spans="1:16" ht="15" customHeight="1">
      <c r="A5" s="121"/>
      <c r="B5" s="121" t="str">
        <f>IFERROR(VLOOKUP(D5,DB!A:K,11,0),"")</f>
        <v/>
      </c>
      <c r="C5" s="122"/>
      <c r="D5" s="123"/>
      <c r="E5" s="100"/>
      <c r="F5" s="125"/>
      <c r="G5" s="126">
        <f ca="1">IFERROR(NOW()-F5,"")</f>
        <v>45948.779722453706</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45948.779722453706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45948.779722453706</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45948.779722453706</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45948.779722453706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45948.779722453706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45948.779722453706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45948.779722453706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45948.779722453706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45948.779722453706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45948.779722453706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45948.779722453706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45948.779722453706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45948.779722453706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45948.779722453706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45948.779722453706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45948.779722453706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45948.779722453706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45948.779722453706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45948.779722453706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45948.779722453706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45948.779722453706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45948.779722453706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45948.779722453706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45948.779722453706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45948.779722453706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45948.779722453706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45948.779722453706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45948.779722453706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45948.779722453706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45948.779722453706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45948.779722453706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45948.779722453706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45948.779722453706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45948.779722453706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45948.779722453706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45948.779722453706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45948.779722453706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45948.779722453706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45948.779722453706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45948.779722453706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45948.779722453706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45948.779722453706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45948.779722453706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45948.779722453706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45948.779722453706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45948.779722453706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45948.779722453706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45948.779722453706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45948.779722453706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45948.779722453706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45948.779722453706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45948.779722453706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45948.779722453706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45948.779722453706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45948.779722453706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45948.779722453706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45948.779722453706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45948.779722453706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45948.779722453706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45948.779722453706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45948.779722453706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45948.779722453706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45948.779722453706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45948.779722453706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45948.779722453706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45948.779722453706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45948.779722453706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45948.779722453706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45948.779722453706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45948.779722453706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45948.779722453706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45948.779722453706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45948.779722453706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45948.779722453706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45948.779722453706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45948.779722453706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45948.779722453706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45948.779722453706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45948.779722453706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45948.779722453706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45948.779722453706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45948.779722453706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45948.779722453706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45948.779722453706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45948.779722453706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45948.779722453706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45948.779722453706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45948.779722453706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45948.779722453706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45948.779722453706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45948.779722453706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45948.779722453706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45948.779722453706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45948.779722453706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45948.779722453706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45948.779722453706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45948.779722453706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45948.779722453706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45948.779722453706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45948.779722453706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45948.779722453706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45948.779722453706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45948.779722453706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45948.779722453706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45948.779722453706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45948.779722453706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45948.779722453706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45948.779722453706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45948.779722453706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45948.779722453706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45948.779722453706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45948.779722453706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45948.779722453706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45948.779722453706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45948.779722453706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45948.779722453706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45948.779722453706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45948.779722453706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45948.779722453706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45948.779722453706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45948.779722453706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45948.779722453706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45948.779722453706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45948.779722453706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45948.779722453706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45948.779722453706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45948.779722453706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45948.779722453706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45948.779722453706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45948.779722453706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45948.779722453706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45948.779722453706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45948.779722453706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45948.779722453706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45948.779722453706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45948.779722453706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45948.779722453706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45948.779722453706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45948.779722453706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45948.779722453706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45948.779722453706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45948.779722453706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45948.779722453706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45948.779722453706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45948.779722453706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45948.779722453706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45948.779722453706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45948.779722453706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45948.779722453706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45948.779722453706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45948.779722453706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45948.779722453706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45948.779722453706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45948.779722453706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45948.779722453706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45948.779722453706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45948.779722453706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45948.779722453706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45948.779722453706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45948.779722453706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45948.779722453706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45948.779722453706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45948.779722453706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45948.779722453706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45948.779722453706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45948.779722453706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45948.779722453706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45948.779722453706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45948.779722453706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45948.779722453706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45948.779722453706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45948.779722453706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45948.779722453706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45948.779722453706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45948.779722453706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45948.779722453706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45948.779722453706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45948.779722453706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45948.779722453706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45948.779722453706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45948.779722453706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45948.779722453706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45948.779722453706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45948.779722453706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45948.779722453706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45948.779722453706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45948.779722453706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45948.779722453706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45948.779722453706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45948.779722453706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45948.779722453706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45948.779722453706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45948.779722453706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45948.779722453706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45948.779722453706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45948.779722453706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45948.779722453706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45948.779722453706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45948.779722453706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45948.779722453706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45948.779722453706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45948.779722453706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45948.779722453706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45948.779722453706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45948.779722453706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45948.779722453706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45948.779722453706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45948.779722453706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45948.779722453706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45948.779722453706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45948.779722453706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45948.779722453706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45948.779722453706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45948.779722453706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45948.779722453706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45948.779722453706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45948.779722453706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45948.779722453706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45948.779722453706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45948.779722453706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45948.779722453706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45948.779722453706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45948.779722453706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45948.779722453706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45948.779722453706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45948.779722453706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45948.779722453706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45948.779722453706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45948.779722453706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45948.779722453706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45948.779722453706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45948.779722453706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45948.779722453706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45948.779722453706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45948.779722453706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45948.779722453706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45948.779722453706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45948.779722453706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45948.779722453706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45948.779722453706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45948.779722453706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45948.779722453706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45948.779722453706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45948.779722453706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45948.779722453706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45948.779722453706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45948.779722453706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45948.779722453706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45948.779722453706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45948.779722453706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45948.779722453706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45948.779722453706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45948.779722453706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45948.779722453706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45948.779722453706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45948.779722453706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45948.779722453706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45948.779722453706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45948.779722453706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45948.779722453706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45948.779722453706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45948.779722453706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45948.779722453706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45948.779722453706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45948.779722453706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45948.779722453706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45948.779722453706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45948.779722453706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45948.779722453706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45948.779722453706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45948.779722453706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45948.779722453706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45948.779722453706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45948.779722453706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45948.779722453706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45948.779722453706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45948.779722453706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45948.779722453706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45948.779722453706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45948.779722453706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45948.779722453706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45948.779722453706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45948.779722453706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45948.779722453706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45948.779722453706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45948.779722453706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45948.779722453706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45948.779722453706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45948.779722453706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45948.779722453706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45948.779722453706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45948.779722453706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45948.779722453706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45948.779722453706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45948.779722453706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45948.779722453706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45948.779722453706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45948.779722453706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45948.779722453706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45948.779722453706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45948.779722453706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45948.779722453706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45948.779722453706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45948.779722453706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45948.779722453706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45948.779722453706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45948.779722453706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45948.779722453706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45948.779722453706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45948.779722453706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45948.779722453706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45948.779722453706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45948.779722453706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45948.779722453706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45948.779722453706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45948.779722453706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45948.779722453706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45948.779722453706</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45948.779722453706</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A6" sqref="A6:X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56.947662268517888</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39046</v>
      </c>
      <c r="F3" s="38">
        <v>45926.188877314817</v>
      </c>
      <c r="G3" s="151">
        <f t="shared" ref="G3" ca="1" si="0">IFERROR(NOW()-F3,"")</f>
        <v>22.590845138889563</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4.0081483796311659</v>
      </c>
      <c r="H4" s="38">
        <v>45944.676192129627</v>
      </c>
      <c r="I4" s="37" t="str">
        <f>IFERROR(VLOOKUP(D4,DB!A:F,6,0),"")</f>
        <v>SCECO</v>
      </c>
      <c r="J4" s="37" t="str">
        <f>IFERROR(VLOOKUP(D4,DB!A:G,7,0),"")</f>
        <v>Dead</v>
      </c>
      <c r="K4" s="37" t="s">
        <v>39070</v>
      </c>
      <c r="L4" s="37" t="str">
        <f>IFERROR(VLOOKUP(D4,DB!A:I,9,0),"")</f>
        <v>Latis</v>
      </c>
    </row>
    <row r="5" spans="1:13" ht="30.75">
      <c r="A5" s="164" t="s">
        <v>39071</v>
      </c>
      <c r="B5" s="164" t="str">
        <f>IFERROR(VLOOKUP(D5,DB!A:K,11,0),"")</f>
        <v>R5</v>
      </c>
      <c r="C5" s="164">
        <v>1</v>
      </c>
      <c r="D5" s="164" t="s">
        <v>34747</v>
      </c>
      <c r="E5" s="164" t="s">
        <v>39046</v>
      </c>
      <c r="F5" s="165" t="s">
        <v>24</v>
      </c>
      <c r="G5" s="166" t="str">
        <f ca="1">IFERROR(NOW()-F5,"")</f>
        <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45948.779722453706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45948.779722453706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45948.779722453706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45948.779722453706</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45948.779722453706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45948.779722453706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45948.779722453706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45948.779722453706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45948.779722453706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45948.779722453706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45948.779722453706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45948.779722453706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45948.779722453706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45948.779722453706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45948.779722453706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45948.779722453706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45948.779722453706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45948.779722453706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45948.779722453706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45948.779722453706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45948.779722453706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45948.779722453706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45948.779722453706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45948.779722453706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45948.779722453706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45948.779722453706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45948.779722453706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45948.779722453706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45948.779722453706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45948.779722453706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45948.779722453706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45948.779722453706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45948.779722453706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45948.779722453706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45948.779722453706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45948.779722453706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45948.779722453706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45948.779722453706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45948.779722453706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45948.779722453706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45948.779722453706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45948.779722453706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45948.779722453706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45948.779722453706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45948.779722453706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45948.779722453706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45948.779722453706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45948.779722453706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45948.779722453706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45948.779722453706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45948.779722453706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45948.779722453706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45948.779722453706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45948.779722453706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45948.779722453706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45948.779722453706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45948.779722453706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45948.779722453706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45948.779722453706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45948.779722453706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45948.779722453706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45948.779722453706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45948.779722453706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45948.779722453706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45948.779722453706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45948.779722453706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45948.779722453706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45948.779722453706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45948.779722453706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45948.779722453706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45948.779722453706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45948.779722453706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45948.779722453706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45948.779722453706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45948.779722453706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45948.779722453706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45948.779722453706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45948.779722453706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45948.779722453706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45948.779722453706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45948.779722453706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45948.779722453706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45948.779722453706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45948.779722453706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45948.779722453706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45948.779722453706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45948.779722453706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45948.779722453706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45948.779722453706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45948.779722453706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45948.779722453706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45948.779722453706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45948.779722453706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45948.779722453706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45948.779722453706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45948.779722453706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45948.779722453706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45948.779722453706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45948.779722453706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45948.779722453706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45948.779722453706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45948.779722453706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45948.779722453706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45948.779722453706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45948.779722453706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45948.779722453706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45948.779722453706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45948.779722453706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45948.779722453706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45948.779722453706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45948.779722453706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45948.779722453706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45948.779722453706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45948.779722453706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45948.779722453706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45948.779722453706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45948.779722453706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45948.779722453706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45948.779722453706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45948.779722453706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45948.779722453706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45948.779722453706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45948.779722453706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45948.779722453706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45948.779722453706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45948.779722453706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45948.779722453706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45948.779722453706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45948.779722453706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45948.779722453706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45948.779722453706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45948.779722453706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45948.779722453706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45948.779722453706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45948.779722453706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45948.779722453706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45948.779722453706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45948.779722453706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45948.779722453706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45948.779722453706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45948.779722453706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45948.779722453706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45948.779722453706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45948.779722453706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45948.779722453706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45948.779722453706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45948.779722453706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45948.779722453706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45948.779722453706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45948.779722453706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45948.779722453706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45948.779722453706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45948.779722453706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45948.779722453706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45948.779722453706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45948.779722453706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45948.779722453706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45948.779722453706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45948.779722453706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45948.779722453706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45948.779722453706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45948.779722453706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45948.779722453706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45948.779722453706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45948.779722453706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45948.779722453706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45948.779722453706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45948.779722453706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45948.779722453706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45948.779722453706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45948.779722453706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45948.779722453706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45948.779722453706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45948.779722453706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45948.779722453706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45948.779722453706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45948.779722453706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45948.779722453706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45948.779722453706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45948.779722453706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45948.779722453706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45948.779722453706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45948.779722453706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45948.779722453706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45948.779722453706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45948.779722453706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45948.779722453706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45948.779722453706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45948.779722453706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45948.779722453706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45948.779722453706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45948.779722453706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45948.779722453706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45948.779722453706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45948.779722453706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45948.779722453706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45948.779722453706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45948.779722453706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45948.779722453706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45948.779722453706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45948.779722453706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45948.779722453706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45948.779722453706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45948.779722453706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45948.779722453706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45948.779722453706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45948.779722453706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45948.779722453706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45948.779722453706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45948.779722453706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45948.779722453706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45948.779722453706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45948.779722453706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45948.779722453706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45948.779722453706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45948.779722453706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45948.779722453706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45948.779722453706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45948.779722453706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45948.779722453706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45948.779722453706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45948.779722453706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45948.779722453706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45948.779722453706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45948.779722453706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45948.779722453706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45948.779722453706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45948.779722453706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45948.779722453706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45948.779722453706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45948.779722453706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45948.779722453706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45948.779722453706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45948.779722453706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45948.779722453706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45948.779722453706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45948.779722453706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45948.779722453706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45948.779722453706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45948.779722453706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45948.779722453706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45948.779722453706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45948.779722453706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45948.779722453706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45948.779722453706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45948.779722453706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45948.779722453706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45948.779722453706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45948.779722453706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45948.779722453706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45948.779722453706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45948.779722453706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45948.779722453706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45948.779722453706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45948.779722453706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45948.779722453706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45948.779722453706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45948.779722453706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45948.779722453706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45948.779722453706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45948.779722453706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45948.779722453706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45948.779722453706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45948.779722453706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45948.779722453706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45948.779722453706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45948.779722453706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45948.779722453706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45948.779722453706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45948.779722453706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45948.779722453706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45948.779722453706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45948.779722453706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45948.779722453706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45948.779722453706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45948.779722453706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45948.779722453706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45948.779722453706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45948.779722453706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45948.779722453706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45948.779722453706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45948.779722453706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45948.779722453706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45948.779722453706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45948.779722453706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45948.779722453706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45948.779722453706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45948.779722453706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45948.779722453706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45948.779722453706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45948.779722453706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45948.779722453706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45948.779722453706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45948.779722453706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45948.779722453706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45948.779722453706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45948.779722453706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45948.779722453706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45948.779722453706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45948.779722453706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45948.779722453706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45948.779722453706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45948.779722453706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45948.779722453706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45948.779722453706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45948.779722453706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45948.779722453706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45948.779722453706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45948.779722453706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45948.779722453706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45948.779722453706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45948.779722453706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45948.779722453706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45948.779722453706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45948.779722453706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45948.779722453706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45948.779722453706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45948.779722453706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45948.779722453706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45948.779722453706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45948.779722453706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45948.779722453706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45948.779722453706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45948.779722453706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45948.779722453706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45948.779722453706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45948.779722453706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45948.779722453706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45948.779722453706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45948.779722453706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45948.779722453706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45948.779722453706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45948.779722453706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45948.779722453706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45948.779722453706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45948.779722453706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45948.779722453706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45948.779722453706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45948.779722453706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45948.779722453706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45948.779722453706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45948.779722453706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45948.779722453706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45948.779722453706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45948.779722453706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45948.779722453706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45948.779722453706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45948.779722453706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45948.779722453706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45948.779722453706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45948.779722453706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45948.779722453706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45948.779722453706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45948.779722453706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45948.779722453706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45948.779722453706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45948.779722453706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45948.779722453706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45948.779722453706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45948.779722453706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45948.779722453706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45948.779722453706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45948.779722453706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45948.779722453706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45948.779722453706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45948.779722453706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45948.779722453706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45948.779722453706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45948.779722453706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45948.779722453706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45948.779722453706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45948.779722453706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45948.779722453706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45948.779722453706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45948.779722453706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45948.779722453706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45948.779722453706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45948.779722453706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45948.779722453706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45948.779722453706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45948.779722453706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45948.779722453706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45948.779722453706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45948.779722453706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45948.779722453706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45948.779722453706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45948.779722453706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45948.779722453706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45948.779722453706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45948.779722453706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45948.779722453706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45948.779722453706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45948.779722453706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45948.779722453706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45948.779722453706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45948.779722453706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45948.779722453706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45948.779722453706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45948.779722453706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45948.779722453706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45948.779722453706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45948.779722453706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45948.779722453706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45948.779722453706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45948.779722453706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45948.779722453706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45948.779722453706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45948.779722453706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45948.779722453706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45948.779722453706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45948.779722453706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45948.779722453706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45948.779722453706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45948.779722453706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45948.779722453706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45948.779722453706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45948.779722453706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45948.779722453706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45948.779722453706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45948.779722453706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45948.779722453706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45948.779722453706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45948.779722453706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45948.779722453706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45948.779722453706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45948.779722453706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45948.779722453706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45948.779722453706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45948.779722453706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45948.779722453706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45948.779722453706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45948.779722453706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45948.779722453706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45948.779722453706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45948.779722453706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45948.779722453706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45948.779722453706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45948.779722453706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45948.779722453706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45948.779722453706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45948.779722453706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45948.779722453706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45948.779722453706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45948.779722453706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45948.779722453706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45948.779722453706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45948.779722453706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45948.779722453706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45948.779722453706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45948.779722453706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45948.779722453706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45948.779722453706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45948.779722453706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45948.779722453706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45948.779722453706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45948.779722453706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45948.779722453706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45948.779722453706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45948.779722453706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45948.779722453706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45948.779722453706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45948.779722453706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45948.779722453706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45948.779722453706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45948.779722453706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45948.779722453706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45948.779722453706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45948.779722453706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45948.779722453706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45948.779722453706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45948.779722453706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45948.779722453706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45948.779722453706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45948.779722453706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45948.779722453706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45948.779722453706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45948.779722453706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45948.779722453706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45948.779722453706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45948.779722453706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45948.779722453706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45948.779722453706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45948.779722453706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45948.779722453706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45948.779722453706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45948.779722453706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45948.779722453706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45948.779722453706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45948.779722453706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45948.779722453706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45948.779722453706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45948.779722453706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45948.779722453706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45948.779722453706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45948.779722453706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45948.779722453706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45948.779722453706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45948.779722453706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45948.779722453706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45948.779722453706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45948.779722453706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45948.779722453706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45948.779722453706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45948.779722453706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45948.779722453706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45948.779722453706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45948.779722453706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45948.779722453706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45948.779722453706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45948.779722453706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45948.779722453706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45948.779722453706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45948.779722453706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45948.779722453706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45948.779722453706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45948.779722453706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45948.779722453706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45948.779722453706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45948.779722453706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45948.779722453706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45948.779722453706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45948.779722453706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45948.779722453706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45948.779722453706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45948.779722453706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45948.779722453706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45948.779722453706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45948.779722453706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45948.779722453706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45948.779722453706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45948.779722453706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45948.779722453706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45948.779722453706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45948.779722453706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45948.779722453706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45948.779722453706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45948.779722453706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45948.779722453706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45948.779722453706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45948.779722453706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45948.779722453706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45948.779722453706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45948.779722453706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45948.779722453706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45948.779722453706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45948.779722453706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45948.779722453706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45948.779722453706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45948.779722453706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45948.779722453706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45948.779722453706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45948.779722453706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45948.779722453706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45948.779722453706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45948.779722453706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45948.779722453706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45948.779722453706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45948.779722453706</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22.006875231483718</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9.2506599537082366</v>
      </c>
      <c r="H3" s="146">
        <v>45927.987534722219</v>
      </c>
      <c r="I3" s="143" t="str">
        <f>IFERROR(VLOOKUP(D3,DB!A:F,6,0),"")</f>
        <v>SCECO</v>
      </c>
      <c r="J3" s="143" t="str">
        <f>IFERROR(VLOOKUP(D3,DB!A:G,7,0),"")</f>
        <v>Vandalized</v>
      </c>
      <c r="K3" s="142" t="s">
        <v>39077</v>
      </c>
      <c r="L3" s="143" t="str">
        <f>IFERROR(VLOOKUP(D3,DB!A:I,9,0),"")</f>
        <v>Latis</v>
      </c>
    </row>
    <row r="4" spans="1:16383" ht="31.5" customHeight="1">
      <c r="A4" s="106" t="s">
        <v>39063</v>
      </c>
      <c r="B4" s="105" t="str">
        <f>IFERROR(VLOOKUP(D4,DB!A:K,11,0),"")</f>
        <v>R6</v>
      </c>
      <c r="C4" s="107">
        <v>1</v>
      </c>
      <c r="D4" s="105" t="s">
        <v>35019</v>
      </c>
      <c r="E4" s="142" t="s">
        <v>38964</v>
      </c>
      <c r="F4" s="109"/>
      <c r="G4" s="78">
        <f ca="1">IFERROR(NOW()-F4,"-")</f>
        <v>45948.779722453706</v>
      </c>
      <c r="H4" s="109">
        <v>45948.620763888888</v>
      </c>
      <c r="I4" s="105" t="str">
        <f>IFERROR(VLOOKUP(D4,DB!A:F,6,0),"")</f>
        <v>SCECO</v>
      </c>
      <c r="J4" s="104" t="str">
        <f>IFERROR(VLOOKUP(D4,DB!A:G,7,0),"")</f>
        <v>Vandalized</v>
      </c>
      <c r="K4" s="110" t="s">
        <v>39078</v>
      </c>
      <c r="L4" s="111" t="str">
        <f>IFERROR(VLOOKUP(D4,DB!A:I,9,0),"")</f>
        <v>Latis</v>
      </c>
    </row>
    <row r="5" spans="1:16383" ht="31.5" customHeight="1">
      <c r="A5" s="106" t="s">
        <v>39063</v>
      </c>
      <c r="B5" s="105" t="str">
        <f>IFERROR(VLOOKUP(D5,DB!A:K,11,0),"")</f>
        <v>R6</v>
      </c>
      <c r="C5" s="107">
        <v>1</v>
      </c>
      <c r="D5" s="105" t="s">
        <v>35633</v>
      </c>
      <c r="E5" s="142" t="s">
        <v>38964</v>
      </c>
      <c r="F5" s="109"/>
      <c r="G5" s="78">
        <f ca="1">IFERROR(NOW()-F5,"-")</f>
        <v>45948.779722453706</v>
      </c>
      <c r="H5" s="109">
        <v>45948.697245370371</v>
      </c>
      <c r="I5" s="105" t="str">
        <f>IFERROR(VLOOKUP(D5,DB!A:F,6,0),"")</f>
        <v>SCECO</v>
      </c>
      <c r="J5" s="104" t="str">
        <f>IFERROR(VLOOKUP(D5,DB!A:G,7,0),"")</f>
        <v>Good</v>
      </c>
      <c r="K5" s="110" t="s">
        <v>39079</v>
      </c>
      <c r="L5" s="111" t="str">
        <f>IFERROR(VLOOKUP(D5,DB!A:I,9,0),"")</f>
        <v>Latis</v>
      </c>
    </row>
    <row r="6" spans="1:16383" ht="31.5" customHeight="1">
      <c r="A6" s="106"/>
      <c r="B6" s="105" t="str">
        <f>IFERROR(VLOOKUP(D6,DB!A:K,11,0),"")</f>
        <v/>
      </c>
      <c r="C6" s="107"/>
      <c r="D6" s="105"/>
      <c r="E6" s="108"/>
      <c r="F6" s="109"/>
      <c r="G6" s="78">
        <f ca="1">IFERROR(NOW()-F6,"-")</f>
        <v>45948.779722453706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45948.779722453706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45948.779722453706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45948.779722453706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45948.779722453706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45948.779722453706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45948.779722453706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45948.779722453706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45948.779722453706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45948.779722453706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45948.779722453706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45948.779722453706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45948.779722453706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45948.779722453706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45948.779722453706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45948.779722453706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45948.779722453706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45948.779722453706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45948.779722453706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45948.779722453706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45948.779722453706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45948.779722453706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45948.779722453706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45948.779722453706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45948.779722453706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45948.779722453706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45948.779722453706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45948.779722453706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45948.779722453706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45948.779722453706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45948.779722453706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45948.779722453706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45948.779722453706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45948.779722453706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45948.779722453706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45948.779722453706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45948.779722453706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45948.779722453706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45948.779722453706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45948.779722453706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45948.779722453706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45948.779722453706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45948.779722453706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45948.779722453706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45948.779722453706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45948.779722453706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45948.779722453706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45948.779722453706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45948.779722453706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45948.779722453706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45948.779722453706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45948.779722453706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45948.779722453706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45948.779722453706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45948.779722453706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45948.779722453706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45948.779722453706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45948.779722453706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45948.779722453706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45948.779722453706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45948.779722453706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45948.779722453706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45948.779722453706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45948.779722453706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45948.779722453706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45948.779722453706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45948.779722453706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45948.779722453706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45948.779722453706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45948.779722453706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45948.779722453706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45948.779722453706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45948.779722453706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45948.779722453706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45948.779722453706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45948.779722453706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45948.779722453706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45948.779722453706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45948.779722453706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45948.779722453706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45948.779722453706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45948.779722453706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45948.779722453706</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45948.779722453706</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45948.779722453706</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2025-10-18T15:44:13Z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